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1600" windowHeight="10080" activeTab="0"/>
  </bookViews>
  <sheets>
    <sheet name="EFE" sheetId="1" r:id="rId1"/>
  </sheets>
  <definedNames>
    <definedName name="_xlnm.Print_Area" localSheetId="0">'EFE'!$A$1:$C$74</definedName>
  </definedNames>
  <calcPr fullCalcOnLoad="1"/>
</workbook>
</file>

<file path=xl/sharedStrings.xml><?xml version="1.0" encoding="utf-8"?>
<sst xmlns="http://schemas.openxmlformats.org/spreadsheetml/2006/main" count="99" uniqueCount="64">
  <si>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</si>
  <si>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</si>
  <si>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</si>
  <si>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</si>
  <si>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</si>
  <si>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</si>
  <si>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</si>
  <si>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</si>
  <si>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</si>
  <si>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</si>
  <si>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</si>
  <si>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</si>
  <si>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</si>
  <si>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</si>
  <si>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</si>
  <si>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</si>
  <si>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</si>
  <si>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</si>
  <si>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</si>
  <si>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</si>
  <si>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</si>
  <si>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</si>
  <si>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</si>
  <si>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</si>
  <si>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</si>
  <si>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</si>
  <si>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</si>
  <si>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</si>
  <si>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</si>
  <si>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</si>
  <si>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</si>
  <si>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</si>
  <si>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</si>
  <si>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</si>
  <si>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</si>
  <si>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</si>
  <si>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</si>
  <si>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</si>
  <si>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</si>
  <si>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</si>
  <si>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</si>
  <si>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</si>
  <si>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</si>
  <si>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</si>
  <si>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</si>
  <si>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</si>
  <si>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</si>
  <si>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</si>
  <si>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</si>
  <si>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</si>
  <si>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</si>
  <si>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</si>
  <si>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</si>
  <si>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</si>
  <si>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</si>
  <si>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</si>
  <si>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</si>
  <si>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Municipio de Salvatierra, Gto.
Estado de Flujos de Efectivo
Del 1 de Enero al 31 de Diciembre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</si>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</sst>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9"/>
      <name val="Cambri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65" applyFont="1" applyProtection="1">
      <alignment/>
      <protection locked="0"/>
    </xf>
    <xf numFmtId="0" fontId="3" fillId="33" borderId="10" xfId="65" applyFont="1" applyFill="1" applyBorder="1" applyAlignment="1">
      <alignment horizontal="center" vertical="center" wrapText="1"/>
      <protection/>
    </xf>
    <xf numFmtId="0" fontId="3" fillId="33" borderId="11" xfId="65" applyFont="1" applyFill="1" applyBorder="1" applyAlignment="1">
      <alignment horizontal="center" vertical="center" wrapText="1"/>
      <protection/>
    </xf>
    <xf numFmtId="0" fontId="3" fillId="0" borderId="11" xfId="65" applyFont="1" applyBorder="1" applyAlignment="1">
      <alignment horizontal="left" vertical="top" wrapText="1" indent="1"/>
      <protection/>
    </xf>
    <xf numFmtId="0" fontId="4" fillId="0" borderId="11" xfId="65" applyFont="1" applyBorder="1" applyAlignment="1" applyProtection="1">
      <alignment horizontal="center" vertical="top" wrapText="1"/>
      <protection locked="0"/>
    </xf>
    <xf numFmtId="0" fontId="3" fillId="0" borderId="11" xfId="65" applyFont="1" applyBorder="1" applyAlignment="1">
      <alignment horizontal="left" vertical="top" wrapText="1" indent="2"/>
      <protection/>
    </xf>
    <xf numFmtId="0" fontId="4" fillId="0" borderId="11" xfId="65" applyFont="1" applyBorder="1" applyAlignment="1">
      <alignment horizontal="left" vertical="top" wrapText="1" indent="3"/>
      <protection/>
    </xf>
    <xf numFmtId="0" fontId="4" fillId="0" borderId="11" xfId="65" applyFont="1" applyBorder="1" applyAlignment="1">
      <alignment horizontal="left" vertical="top" wrapText="1"/>
      <protection/>
    </xf>
    <xf numFmtId="0" fontId="3" fillId="0" borderId="11" xfId="65" applyFont="1" applyBorder="1" applyAlignment="1">
      <alignment vertical="top" wrapText="1"/>
      <protection/>
    </xf>
    <xf numFmtId="0" fontId="4" fillId="0" borderId="11" xfId="65" applyFont="1" applyBorder="1" applyAlignment="1">
      <alignment vertical="top" wrapText="1"/>
      <protection/>
    </xf>
    <xf numFmtId="0" fontId="4" fillId="0" borderId="11" xfId="65" applyFont="1" applyBorder="1" applyAlignment="1">
      <alignment horizontal="center" vertical="top" wrapText="1"/>
      <protection/>
    </xf>
    <xf numFmtId="0" fontId="4" fillId="0" borderId="11" xfId="65" applyFont="1" applyBorder="1" applyAlignment="1">
      <alignment horizontal="center" vertical="top"/>
      <protection/>
    </xf>
    <xf numFmtId="0" fontId="41" fillId="0" borderId="0" xfId="65" applyFont="1" applyAlignment="1" applyProtection="1">
      <alignment horizontal="center" vertical="center"/>
      <protection locked="0"/>
    </xf>
    <xf numFmtId="0" fontId="42" fillId="0" borderId="0" xfId="65" applyFont="1" applyAlignment="1" applyProtection="1">
      <alignment horizontal="center" vertical="center"/>
      <protection locked="0"/>
    </xf>
    <xf numFmtId="49" fontId="41" fillId="0" borderId="0" xfId="65" applyNumberFormat="1" applyFont="1" applyAlignment="1" applyProtection="1">
      <alignment horizontal="center" vertical="center"/>
      <protection locked="0"/>
    </xf>
    <xf numFmtId="3" fontId="3" fillId="0" borderId="11" xfId="65" applyNumberFormat="1" applyFont="1" applyBorder="1" applyAlignment="1" applyProtection="1">
      <alignment vertical="top" wrapText="1"/>
      <protection locked="0"/>
    </xf>
    <xf numFmtId="3" fontId="4" fillId="0" borderId="11" xfId="65" applyNumberFormat="1" applyFont="1" applyBorder="1" applyAlignment="1" applyProtection="1">
      <alignment vertical="top" wrapText="1"/>
      <protection locked="0"/>
    </xf>
    <xf numFmtId="3" fontId="4" fillId="0" borderId="11" xfId="65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0" fontId="4" fillId="0" borderId="0" xfId="65" applyFont="1" applyAlignment="1" applyProtection="1">
      <alignment vertical="top"/>
      <protection locked="0"/>
    </xf>
    <xf numFmtId="0" fontId="4" fillId="0" borderId="0" xfId="65" applyFont="1" applyAlignment="1" applyProtection="1">
      <alignment horizontal="right" vertical="top"/>
      <protection locked="0"/>
    </xf>
    <xf numFmtId="0" fontId="3" fillId="33" borderId="10" xfId="65" applyFont="1" applyFill="1" applyBorder="1" applyAlignment="1" applyProtection="1">
      <alignment horizontal="center" vertical="center" wrapText="1"/>
      <protection locked="0"/>
    </xf>
    <xf numFmtId="0" fontId="3" fillId="33" borderId="12" xfId="65" applyFont="1" applyFill="1" applyBorder="1" applyAlignment="1" applyProtection="1">
      <alignment horizontal="center" vertical="center" wrapText="1"/>
      <protection locked="0"/>
    </xf>
    <xf numFmtId="0" fontId="3" fillId="33" borderId="13" xfId="65" applyFont="1" applyFill="1" applyBorder="1" applyAlignment="1" applyProtection="1">
      <alignment horizontal="center" vertical="center" wrapText="1"/>
      <protection locked="0"/>
    </xf>
    <xf numFmtId="0" fontId="2" fillId="0" borderId="0" xfId="65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3 2" xfId="54"/>
    <cellStyle name="Millares 2 4" xfId="55"/>
    <cellStyle name="Millares 2 5" xfId="56"/>
    <cellStyle name="Millares 3" xfId="57"/>
    <cellStyle name="Millares 3 2" xfId="58"/>
    <cellStyle name="Currency" xfId="59"/>
    <cellStyle name="Currency [0]" xfId="60"/>
    <cellStyle name="Moneda 2" xfId="61"/>
    <cellStyle name="Moneda 2 2" xfId="62"/>
    <cellStyle name="Neutral" xfId="63"/>
    <cellStyle name="Normal 2" xfId="64"/>
    <cellStyle name="Normal 2 2" xfId="65"/>
    <cellStyle name="Normal 2 3" xfId="66"/>
    <cellStyle name="Normal 3" xfId="67"/>
    <cellStyle name="Normal 3 2" xfId="68"/>
    <cellStyle name="Normal 4" xfId="69"/>
    <cellStyle name="Normal 4 2" xfId="70"/>
    <cellStyle name="Normal 5" xfId="71"/>
    <cellStyle name="Normal 5 2" xfId="72"/>
    <cellStyle name="Normal 6" xfId="73"/>
    <cellStyle name="Normal 6 2" xfId="74"/>
    <cellStyle name="Normal 6 2 2" xfId="75"/>
    <cellStyle name="Normal 6 3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view="pageBreakPreview" zoomScale="60" zoomScalePageLayoutView="0" workbookViewId="0" topLeftCell="A44">
      <selection activeCell="U81" sqref="U81"/>
    </sheetView>
  </sheetViews>
  <sheetFormatPr defaultColWidth="12" defaultRowHeight="11.25"/>
  <cols>
    <col min="1" max="1" width="90.83203125" style="1" customWidth="1"/>
    <col min="2" max="3" width="25.83203125" style="1" customWidth="1"/>
    <col min="4" max="16384" width="12" style="1" customWidth="1"/>
  </cols>
  <sheetData>
    <row r="1" spans="1:3" ht="45" customHeight="1">
      <c r="A1" s="22" t="s">
        <v>57</v>
      </c>
      <c r="B1" s="23"/>
      <c r="C1" s="24"/>
    </row>
    <row r="2" spans="1:22" ht="15" customHeight="1">
      <c r="A2" s="2" t="s">
        <v>0</v>
      </c>
      <c r="B2" s="3">
        <v>2023</v>
      </c>
      <c r="C2" s="3">
        <v>2022</v>
      </c>
      <c r="V2" s="1" t="s">
        <v>1</v>
      </c>
    </row>
    <row r="3" spans="1:3" ht="11.25" customHeight="1">
      <c r="A3" s="4" t="s">
        <v>39</v>
      </c>
      <c r="B3" s="5"/>
      <c r="C3" s="5"/>
    </row>
    <row r="4" spans="1:4" ht="11.25" customHeight="1">
      <c r="A4" s="6" t="s">
        <v>2</v>
      </c>
      <c r="B4" s="16">
        <f>SUM(B5:B14)</f>
        <v>535563149.87</v>
      </c>
      <c r="C4" s="16">
        <f>SUM(C5:C14)</f>
        <v>371501702.93</v>
      </c>
      <c r="D4" s="13" t="s">
        <v>38</v>
      </c>
    </row>
    <row r="5" spans="1:4" ht="11.25" customHeight="1">
      <c r="A5" s="7" t="s">
        <v>3</v>
      </c>
      <c r="B5" s="17">
        <v>21960540.66</v>
      </c>
      <c r="C5" s="17">
        <v>21496417.13</v>
      </c>
      <c r="D5" s="14">
        <v>100000</v>
      </c>
    </row>
    <row r="6" spans="1:4" ht="11.25" customHeight="1">
      <c r="A6" s="7" t="s">
        <v>4</v>
      </c>
      <c r="B6" s="17">
        <v>0</v>
      </c>
      <c r="C6" s="17">
        <v>0</v>
      </c>
      <c r="D6" s="14">
        <v>200000</v>
      </c>
    </row>
    <row r="7" spans="1:4" ht="11.25" customHeight="1">
      <c r="A7" s="7" t="s">
        <v>34</v>
      </c>
      <c r="B7" s="17">
        <v>1760</v>
      </c>
      <c r="C7" s="17">
        <v>2852349.86</v>
      </c>
      <c r="D7" s="14">
        <v>300000</v>
      </c>
    </row>
    <row r="8" spans="1:4" ht="11.25" customHeight="1">
      <c r="A8" s="7" t="s">
        <v>5</v>
      </c>
      <c r="B8" s="17">
        <v>5188044.57</v>
      </c>
      <c r="C8" s="17">
        <v>8302630.33</v>
      </c>
      <c r="D8" s="14">
        <v>400000</v>
      </c>
    </row>
    <row r="9" spans="1:4" ht="11.25" customHeight="1">
      <c r="A9" s="7" t="s">
        <v>35</v>
      </c>
      <c r="B9" s="17">
        <v>3389848.56</v>
      </c>
      <c r="C9" s="17">
        <v>3745698.93</v>
      </c>
      <c r="D9" s="14">
        <v>500000</v>
      </c>
    </row>
    <row r="10" spans="1:4" ht="11.25" customHeight="1">
      <c r="A10" s="7" t="s">
        <v>36</v>
      </c>
      <c r="B10" s="17">
        <v>1860247.29</v>
      </c>
      <c r="C10" s="17">
        <v>2257728.24</v>
      </c>
      <c r="D10" s="14">
        <v>600000</v>
      </c>
    </row>
    <row r="11" spans="1:4" ht="11.25" customHeight="1">
      <c r="A11" s="7" t="s">
        <v>37</v>
      </c>
      <c r="B11" s="17">
        <v>0</v>
      </c>
      <c r="C11" s="17">
        <v>0</v>
      </c>
      <c r="D11" s="14">
        <v>700000</v>
      </c>
    </row>
    <row r="12" spans="1:4" ht="22.5">
      <c r="A12" s="7" t="s">
        <v>40</v>
      </c>
      <c r="B12" s="17">
        <v>319947767.86</v>
      </c>
      <c r="C12" s="17">
        <v>332846878.44</v>
      </c>
      <c r="D12" s="14">
        <v>800000</v>
      </c>
    </row>
    <row r="13" spans="1:4" ht="11.25" customHeight="1">
      <c r="A13" s="7" t="s">
        <v>41</v>
      </c>
      <c r="B13" s="17">
        <v>183214940.93</v>
      </c>
      <c r="C13" s="17">
        <v>0</v>
      </c>
      <c r="D13" s="14">
        <v>900000</v>
      </c>
    </row>
    <row r="14" spans="1:5" ht="11.25" customHeight="1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4" ht="11.25" customHeight="1">
      <c r="A15" s="8"/>
      <c r="B15" s="18"/>
      <c r="C15" s="18"/>
      <c r="D15" s="13" t="s">
        <v>38</v>
      </c>
    </row>
    <row r="16" spans="1:4" ht="11.25" customHeight="1">
      <c r="A16" s="6" t="s">
        <v>7</v>
      </c>
      <c r="B16" s="16">
        <f>SUM(B17:B32)</f>
        <v>322167536.71000004</v>
      </c>
      <c r="C16" s="16">
        <f>SUM(C17:C32)</f>
        <v>280924422.85999995</v>
      </c>
      <c r="D16" s="13" t="s">
        <v>38</v>
      </c>
    </row>
    <row r="17" spans="1:4" ht="11.25" customHeight="1">
      <c r="A17" s="7" t="s">
        <v>8</v>
      </c>
      <c r="B17" s="17">
        <v>140566175.78</v>
      </c>
      <c r="C17" s="17">
        <v>131415945.17</v>
      </c>
      <c r="D17" s="14">
        <v>1000</v>
      </c>
    </row>
    <row r="18" spans="1:4" ht="11.25" customHeight="1">
      <c r="A18" s="7" t="s">
        <v>9</v>
      </c>
      <c r="B18" s="17">
        <v>21852594.53</v>
      </c>
      <c r="C18" s="17">
        <v>26644753.1</v>
      </c>
      <c r="D18" s="14">
        <v>2000</v>
      </c>
    </row>
    <row r="19" spans="1:4" ht="11.25" customHeight="1">
      <c r="A19" s="7" t="s">
        <v>10</v>
      </c>
      <c r="B19" s="17">
        <v>111806328.95</v>
      </c>
      <c r="C19" s="17">
        <v>82248669.11</v>
      </c>
      <c r="D19" s="14">
        <v>3000</v>
      </c>
    </row>
    <row r="20" spans="1:4" ht="11.25" customHeight="1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>
      <c r="A21" s="7" t="s">
        <v>54</v>
      </c>
      <c r="B21" s="17">
        <v>7514873.5</v>
      </c>
      <c r="C21" s="17">
        <v>6928366.1</v>
      </c>
      <c r="D21" s="14">
        <v>4200</v>
      </c>
    </row>
    <row r="22" spans="1:4" ht="11.25" customHeight="1">
      <c r="A22" s="7" t="s">
        <v>42</v>
      </c>
      <c r="B22" s="17">
        <v>0</v>
      </c>
      <c r="C22" s="17">
        <v>15996709.11</v>
      </c>
      <c r="D22" s="14">
        <v>4300</v>
      </c>
    </row>
    <row r="23" spans="1:4" ht="11.25" customHeight="1">
      <c r="A23" s="7" t="s">
        <v>12</v>
      </c>
      <c r="B23" s="17">
        <v>21199379.67</v>
      </c>
      <c r="C23" s="17">
        <v>781137.77</v>
      </c>
      <c r="D23" s="14">
        <v>4400</v>
      </c>
    </row>
    <row r="24" spans="1:4" ht="11.25" customHeight="1">
      <c r="A24" s="7" t="s">
        <v>13</v>
      </c>
      <c r="B24" s="17">
        <v>16162735.24</v>
      </c>
      <c r="C24" s="17">
        <v>13959100.98</v>
      </c>
      <c r="D24" s="14">
        <v>4500</v>
      </c>
    </row>
    <row r="25" spans="1:4" ht="11.25" customHeight="1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>
      <c r="A31" s="7" t="s">
        <v>19</v>
      </c>
      <c r="B31" s="17">
        <v>3065449.04</v>
      </c>
      <c r="C31" s="17">
        <v>2949741.52</v>
      </c>
      <c r="D31" s="14">
        <v>8500</v>
      </c>
    </row>
    <row r="32" spans="1:4" ht="11.25" customHeight="1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>
      <c r="A33" s="4" t="s">
        <v>44</v>
      </c>
      <c r="B33" s="16">
        <f>B4-B16</f>
        <v>213395613.15999997</v>
      </c>
      <c r="C33" s="16">
        <f>C4-C16</f>
        <v>90577280.07000005</v>
      </c>
      <c r="D33" s="13" t="s">
        <v>38</v>
      </c>
    </row>
    <row r="34" spans="1:4" ht="11.25" customHeight="1">
      <c r="A34" s="9"/>
      <c r="B34" s="18"/>
      <c r="C34" s="18"/>
      <c r="D34" s="13" t="s">
        <v>38</v>
      </c>
    </row>
    <row r="35" spans="1:4" ht="11.25" customHeight="1">
      <c r="A35" s="4" t="s">
        <v>55</v>
      </c>
      <c r="B35" s="18"/>
      <c r="C35" s="18"/>
      <c r="D35" s="13" t="s">
        <v>38</v>
      </c>
    </row>
    <row r="36" spans="1:4" ht="11.25" customHeight="1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>
      <c r="A40" s="8"/>
      <c r="B40" s="18"/>
      <c r="C40" s="18"/>
      <c r="D40" s="13" t="s">
        <v>38</v>
      </c>
    </row>
    <row r="41" spans="1:4" ht="11.25" customHeight="1">
      <c r="A41" s="6" t="s">
        <v>7</v>
      </c>
      <c r="B41" s="16">
        <f>SUM(B42:B44)</f>
        <v>98479000.33</v>
      </c>
      <c r="C41" s="16">
        <f>SUM(C42:C44)</f>
        <v>66897682.72</v>
      </c>
      <c r="D41" s="13" t="s">
        <v>38</v>
      </c>
    </row>
    <row r="42" spans="1:4" ht="11.25" customHeight="1">
      <c r="A42" s="7" t="s">
        <v>21</v>
      </c>
      <c r="B42" s="17">
        <v>98029564.48</v>
      </c>
      <c r="C42" s="17">
        <v>64371253.26</v>
      </c>
      <c r="D42" s="13">
        <v>6000</v>
      </c>
    </row>
    <row r="43" spans="1:4" ht="11.25" customHeight="1">
      <c r="A43" s="7" t="s">
        <v>22</v>
      </c>
      <c r="B43" s="17">
        <v>449435.85</v>
      </c>
      <c r="C43" s="17">
        <v>2526429.46</v>
      </c>
      <c r="D43" s="13">
        <v>5000</v>
      </c>
    </row>
    <row r="44" spans="1:4" ht="11.25" customHeight="1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>
      <c r="A45" s="4" t="s">
        <v>45</v>
      </c>
      <c r="B45" s="16">
        <f>B36-B41</f>
        <v>-98479000.33</v>
      </c>
      <c r="C45" s="16">
        <f>C36-C41</f>
        <v>-66897682.72</v>
      </c>
      <c r="D45" s="13" t="s">
        <v>38</v>
      </c>
    </row>
    <row r="46" spans="1:4" ht="11.25" customHeight="1">
      <c r="A46" s="9"/>
      <c r="B46" s="18"/>
      <c r="C46" s="18"/>
      <c r="D46" s="13" t="s">
        <v>38</v>
      </c>
    </row>
    <row r="47" spans="1:4" ht="11.25" customHeight="1">
      <c r="A47" s="4" t="s">
        <v>56</v>
      </c>
      <c r="B47" s="18"/>
      <c r="C47" s="18"/>
      <c r="D47" s="13" t="s">
        <v>38</v>
      </c>
    </row>
    <row r="48" spans="1:4" ht="11.25" customHeight="1">
      <c r="A48" s="6" t="s">
        <v>2</v>
      </c>
      <c r="B48" s="16">
        <f>SUM(B49+B52)</f>
        <v>17235928.33</v>
      </c>
      <c r="C48" s="16">
        <f>SUM(C49+C52)</f>
        <v>0</v>
      </c>
      <c r="D48" s="13" t="s">
        <v>38</v>
      </c>
    </row>
    <row r="49" spans="1:4" ht="11.25" customHeight="1">
      <c r="A49" s="7" t="s">
        <v>25</v>
      </c>
      <c r="B49" s="17">
        <f>B50+B51</f>
        <v>11400000</v>
      </c>
      <c r="C49" s="17">
        <f>C50+C51</f>
        <v>0</v>
      </c>
      <c r="D49" s="13" t="s">
        <v>38</v>
      </c>
    </row>
    <row r="50" spans="1:4" ht="11.25" customHeight="1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>
      <c r="A51" s="7" t="s">
        <v>27</v>
      </c>
      <c r="B51" s="17">
        <v>11400000</v>
      </c>
      <c r="C51" s="17">
        <v>0</v>
      </c>
      <c r="D51" s="15" t="s">
        <v>49</v>
      </c>
    </row>
    <row r="52" spans="1:4" ht="11.25" customHeight="1">
      <c r="A52" s="7" t="s">
        <v>28</v>
      </c>
      <c r="B52" s="17">
        <v>5835928.33</v>
      </c>
      <c r="C52" s="17">
        <v>0</v>
      </c>
      <c r="D52" s="15" t="s">
        <v>50</v>
      </c>
    </row>
    <row r="53" spans="1:4" ht="11.25" customHeight="1">
      <c r="A53" s="8"/>
      <c r="B53" s="18"/>
      <c r="C53" s="18"/>
      <c r="D53" s="13" t="s">
        <v>38</v>
      </c>
    </row>
    <row r="54" spans="1:4" ht="11.25" customHeight="1">
      <c r="A54" s="6" t="s">
        <v>7</v>
      </c>
      <c r="B54" s="16">
        <f>SUM(B55+B58)</f>
        <v>13534283.74</v>
      </c>
      <c r="C54" s="16">
        <f>SUM(C55+C58)</f>
        <v>15875810.46</v>
      </c>
      <c r="D54" s="13" t="s">
        <v>38</v>
      </c>
    </row>
    <row r="55" spans="1:4" ht="11.25" customHeight="1">
      <c r="A55" s="7" t="s">
        <v>29</v>
      </c>
      <c r="B55" s="17">
        <f>SUM(B56+B57)</f>
        <v>13534283.74</v>
      </c>
      <c r="C55" s="17">
        <f>SUM(C56+C57)</f>
        <v>11166320</v>
      </c>
      <c r="D55" s="13" t="s">
        <v>38</v>
      </c>
    </row>
    <row r="56" spans="1:4" ht="11.25" customHeight="1">
      <c r="A56" s="7" t="s">
        <v>26</v>
      </c>
      <c r="B56" s="17">
        <v>13534283.74</v>
      </c>
      <c r="C56" s="17">
        <v>11166320</v>
      </c>
      <c r="D56" s="13" t="s">
        <v>51</v>
      </c>
    </row>
    <row r="57" spans="1:4" ht="11.25" customHeight="1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>
      <c r="A58" s="7" t="s">
        <v>30</v>
      </c>
      <c r="B58" s="17">
        <v>0</v>
      </c>
      <c r="C58" s="17">
        <v>4709490.46</v>
      </c>
      <c r="D58" s="13" t="s">
        <v>38</v>
      </c>
    </row>
    <row r="59" spans="1:4" ht="11.25" customHeight="1">
      <c r="A59" s="4" t="s">
        <v>46</v>
      </c>
      <c r="B59" s="16">
        <f>B48-B54</f>
        <v>3701644.589999998</v>
      </c>
      <c r="C59" s="16">
        <f>C48-C54</f>
        <v>-15875810.46</v>
      </c>
      <c r="D59" s="13" t="s">
        <v>38</v>
      </c>
    </row>
    <row r="60" spans="1:4" ht="11.25" customHeight="1">
      <c r="A60" s="9"/>
      <c r="B60" s="18"/>
      <c r="C60" s="18"/>
      <c r="D60" s="13" t="s">
        <v>38</v>
      </c>
    </row>
    <row r="61" spans="1:4" ht="11.25" customHeight="1">
      <c r="A61" s="4" t="s">
        <v>31</v>
      </c>
      <c r="B61" s="16">
        <f>B59+B45+B33</f>
        <v>118618257.41999997</v>
      </c>
      <c r="C61" s="16">
        <f>C59+C45+C33</f>
        <v>7803786.890000045</v>
      </c>
      <c r="D61" s="13" t="s">
        <v>38</v>
      </c>
    </row>
    <row r="62" spans="1:4" ht="11.25" customHeight="1">
      <c r="A62" s="9"/>
      <c r="B62" s="18"/>
      <c r="C62" s="18"/>
      <c r="D62" s="13" t="s">
        <v>38</v>
      </c>
    </row>
    <row r="63" spans="1:4" ht="11.25" customHeight="1">
      <c r="A63" s="4" t="s">
        <v>32</v>
      </c>
      <c r="B63" s="16">
        <v>33609058.02</v>
      </c>
      <c r="C63" s="16">
        <v>25805271.13</v>
      </c>
      <c r="D63" s="13" t="s">
        <v>38</v>
      </c>
    </row>
    <row r="64" spans="1:4" ht="11.25" customHeight="1">
      <c r="A64" s="9"/>
      <c r="B64" s="18"/>
      <c r="C64" s="18"/>
      <c r="D64" s="13" t="s">
        <v>38</v>
      </c>
    </row>
    <row r="65" spans="1:4" ht="11.25" customHeight="1">
      <c r="A65" s="4" t="s">
        <v>33</v>
      </c>
      <c r="B65" s="16">
        <v>152227315.44</v>
      </c>
      <c r="C65" s="16">
        <v>33609058.02</v>
      </c>
      <c r="D65" s="13" t="s">
        <v>38</v>
      </c>
    </row>
    <row r="66" spans="1:3" ht="11.25" customHeight="1">
      <c r="A66" s="10"/>
      <c r="B66" s="11"/>
      <c r="C66" s="12"/>
    </row>
    <row r="68" spans="1:3" ht="27.75" customHeight="1">
      <c r="A68" s="25" t="s">
        <v>47</v>
      </c>
      <c r="B68" s="26"/>
      <c r="C68" s="26"/>
    </row>
    <row r="69" spans="1:3" ht="11.25">
      <c r="A69" s="20" t="s">
        <v>58</v>
      </c>
      <c r="B69" s="20" t="s">
        <v>59</v>
      </c>
      <c r="C69" s="19"/>
    </row>
    <row r="70" spans="1:3" ht="11.25">
      <c r="A70" s="20" t="s">
        <v>60</v>
      </c>
      <c r="B70" s="20" t="s">
        <v>61</v>
      </c>
      <c r="C70" s="19"/>
    </row>
    <row r="73" spans="1:3" ht="11.25">
      <c r="A73" s="21" t="s">
        <v>62</v>
      </c>
      <c r="B73" s="19"/>
      <c r="C73" s="19"/>
    </row>
    <row r="74" spans="1:3" ht="11.25">
      <c r="A74" s="21" t="s">
        <v>63</v>
      </c>
      <c r="B74" s="19"/>
      <c r="C74" s="19"/>
    </row>
  </sheetData>
  <sheetProtection formatCells="0" formatColumns="0" formatRows="0" autoFilter="0"/>
  <mergeCells count="2">
    <mergeCell ref="A1:C1"/>
    <mergeCell ref="A68:C68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80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2024-02-14T01:14:39Z</cp:lastPrinted>
  <dcterms:created xsi:type="dcterms:W3CDTF">2012-12-11T20:31:36Z</dcterms:created>
  <dcterms:modified xsi:type="dcterms:W3CDTF">2024-02-14T02:01:58Z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