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cuenta publica 2024\"/>
    </mc:Choice>
  </mc:AlternateContent>
  <xr:revisionPtr revIDLastSave="0" documentId="8_{62237AE1-1E0B-43F8-9E6F-7A5DD0729147}" xr6:coauthVersionLast="47" xr6:coauthVersionMax="47" xr10:uidLastSave="{00000000-0000-0000-0000-000000000000}"/>
  <bookViews>
    <workbookView xWindow="-120" yWindow="-120" windowWidth="20730" windowHeight="11040"/>
  </bookViews>
  <sheets>
    <sheet name="GCP" sheetId="1" r:id="rId1"/>
  </sheets>
  <calcPr calcId="181029"/>
</workbook>
</file>

<file path=xl/calcChain.xml><?xml version="1.0" encoding="utf-8"?>
<calcChain xmlns="http://schemas.openxmlformats.org/spreadsheetml/2006/main">
  <c r="C30" i="1" l="1"/>
  <c r="E30" i="1"/>
  <c r="F30" i="1"/>
  <c r="B30" i="1"/>
  <c r="D34" i="1"/>
  <c r="G34" i="1"/>
  <c r="D33" i="1"/>
  <c r="G33" i="1"/>
  <c r="D32" i="1"/>
  <c r="G32" i="1"/>
  <c r="D31" i="1"/>
  <c r="D29" i="1"/>
  <c r="G29" i="1"/>
  <c r="D28" i="1"/>
  <c r="G28" i="1"/>
  <c r="D27" i="1"/>
  <c r="G27" i="1"/>
  <c r="D26" i="1"/>
  <c r="G26" i="1"/>
  <c r="D24" i="1"/>
  <c r="G24" i="1"/>
  <c r="D23" i="1"/>
  <c r="G23" i="1"/>
  <c r="D21" i="1"/>
  <c r="G21" i="1"/>
  <c r="D20" i="1"/>
  <c r="G20" i="1"/>
  <c r="D19" i="1"/>
  <c r="D17" i="1"/>
  <c r="G17" i="1"/>
  <c r="D16" i="1"/>
  <c r="G16" i="1"/>
  <c r="D15" i="1"/>
  <c r="G15" i="1"/>
  <c r="D14" i="1"/>
  <c r="G14" i="1"/>
  <c r="D13" i="1"/>
  <c r="G13" i="1"/>
  <c r="D12" i="1"/>
  <c r="G12" i="1"/>
  <c r="D11" i="1"/>
  <c r="G11" i="1"/>
  <c r="D10" i="1"/>
  <c r="G10" i="1"/>
  <c r="D8" i="1"/>
  <c r="G8" i="1"/>
  <c r="D7" i="1"/>
  <c r="G7" i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/>
  <c r="B35" i="1"/>
  <c r="G31" i="1"/>
  <c r="G30" i="1"/>
  <c r="D30" i="1"/>
  <c r="C35" i="1"/>
  <c r="E35" i="1"/>
  <c r="D18" i="1"/>
  <c r="D6" i="1"/>
  <c r="G9" i="1"/>
  <c r="G25" i="1"/>
  <c r="G22" i="1"/>
  <c r="D25" i="1"/>
  <c r="D9" i="1"/>
  <c r="D22" i="1"/>
  <c r="G19" i="1"/>
  <c r="G18" i="1"/>
  <c r="G6" i="1"/>
  <c r="G35" i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<sst xmlns="http://schemas.openxmlformats.org/spreadsheetml/2006/main" count="70" uniqueCount="70">
  <si>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</si>
  <si>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</si>
  <si>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</si>
  <si>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</si>
  <si>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</si>
  <si>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</si>
  <si>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</si>
  <si>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</si>
  <si>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</si>
  <si>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</si>
  <si>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</si>
  <si>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</si>
  <si>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</si>
  <si>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</si>
  <si>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</si>
  <si>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</si>
  <si>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</si>
  <si>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</si>
  <si>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</si>
  <si>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</si>
  <si>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</si>
  <si>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</si>
  <si>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</si>
  <si>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</si>
  <si>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</si>
  <si>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</si>
  <si>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</si>
  <si>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</si>
  <si>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</si>
  <si>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</si>
  <si>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</si>
  <si>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</si>
  <si>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</si>
  <si>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</si>
  <si>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</si>
  <si>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</si>
  <si>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</si>
  <si>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</si>
  <si>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</si>
  <si>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</si>
  <si>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</si>
  <si>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</si>
  <si>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</si>
  <si>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</si>
  <si>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</si>
  <si>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</si>
  <si>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</si>
  <si>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</si>
  <si>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</si>
  <si>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</si>
  <si>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</si>
  <si>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</si>
  <si>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</si>
  <si>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</si>
  <si>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</si>
  <si>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</si>
  <si>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</si>
  <si>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</si>
  <si>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</si>
  <si>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</si>
  <si>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</si>
  <si>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</si>
  <si>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Municipio de Salvatierra, Gto.
Gasto por Categoría Programática
Del 1 de Enero al 31 de Marzo de 2024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</si>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</sst>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6" fillId="0" borderId="0" xfId="0" applyFont="1" applyProtection="1">
      <protection locked="0"/>
    </xf>
    <xf numFmtId="4" fontId="6" fillId="0" borderId="0" xfId="0" applyNumberFormat="1" applyFont="1" applyProtection="1">
      <protection locked="0"/>
    </xf>
    <xf numFmtId="0" fontId="4" fillId="2" borderId="1" xfId="29" applyFont="1" applyFill="1" applyBorder="1" applyAlignment="1">
      <alignment horizontal="center" vertical="center" wrapText="1"/>
    </xf>
    <xf numFmtId="4" fontId="4" fillId="2" borderId="1" xfId="29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right"/>
      <protection locked="0"/>
    </xf>
    <xf numFmtId="4" fontId="4" fillId="2" borderId="3" xfId="29" applyNumberFormat="1" applyFont="1" applyFill="1" applyBorder="1" applyAlignment="1">
      <alignment horizontal="center" vertical="center" wrapText="1"/>
    </xf>
    <xf numFmtId="4" fontId="4" fillId="2" borderId="4" xfId="29" applyNumberFormat="1" applyFont="1" applyFill="1" applyBorder="1" applyAlignment="1">
      <alignment horizontal="center" vertical="center" wrapText="1"/>
    </xf>
    <xf numFmtId="0" fontId="4" fillId="0" borderId="0" xfId="29" applyFont="1"/>
    <xf numFmtId="0" fontId="8" fillId="0" borderId="0" xfId="0" applyFont="1" applyProtection="1">
      <protection locked="0" hidden="1"/>
    </xf>
    <xf numFmtId="0" fontId="0" fillId="0" borderId="3" xfId="0" applyBorder="1" applyAlignment="1">
      <alignment horizontal="center"/>
    </xf>
    <xf numFmtId="4" fontId="4" fillId="0" borderId="2" xfId="0" applyNumberFormat="1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0" fontId="4" fillId="0" borderId="0" xfId="25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 horizontal="left" indent="1"/>
    </xf>
    <xf numFmtId="0" fontId="6" fillId="0" borderId="0" xfId="24"/>
    <xf numFmtId="0" fontId="2" fillId="0" borderId="0" xfId="25" applyFont="1" applyAlignment="1" applyProtection="1">
      <alignment vertical="top"/>
      <protection locked="0"/>
    </xf>
    <xf numFmtId="0" fontId="2" fillId="0" borderId="0" xfId="25" applyFont="1" applyAlignment="1" applyProtection="1">
      <alignment horizontal="right" vertical="top"/>
      <protection locked="0"/>
    </xf>
    <xf numFmtId="0" fontId="1" fillId="0" borderId="0" xfId="25" applyAlignment="1" applyProtection="1">
      <alignment horizontal="left" vertical="top" indent="1"/>
      <protection locked="0"/>
    </xf>
    <xf numFmtId="0" fontId="4" fillId="2" borderId="5" xfId="29" applyFont="1" applyFill="1" applyBorder="1" applyAlignment="1" applyProtection="1">
      <alignment horizontal="center" vertical="center" wrapText="1"/>
      <protection locked="0"/>
    </xf>
    <xf numFmtId="4" fontId="4" fillId="2" borderId="6" xfId="29" applyNumberFormat="1" applyFont="1" applyFill="1" applyBorder="1" applyAlignment="1">
      <alignment horizontal="center" vertical="center" wrapText="1"/>
    </xf>
    <xf numFmtId="4" fontId="4" fillId="2" borderId="7" xfId="29" applyNumberFormat="1" applyFont="1" applyFill="1" applyBorder="1" applyAlignment="1">
      <alignment horizontal="center" vertical="center" wrapText="1"/>
    </xf>
    <xf numFmtId="0" fontId="4" fillId="2" borderId="3" xfId="29" applyFont="1" applyFill="1" applyBorder="1" applyAlignment="1" applyProtection="1">
      <alignment horizontal="center" vertical="center" wrapText="1"/>
      <protection locked="0"/>
    </xf>
    <xf numFmtId="0" fontId="4" fillId="2" borderId="8" xfId="29" applyFont="1" applyFill="1" applyBorder="1" applyAlignment="1">
      <alignment horizontal="center" vertical="center"/>
    </xf>
    <xf numFmtId="0" fontId="4" fillId="2" borderId="9" xfId="29" applyFont="1" applyFill="1" applyBorder="1" applyAlignment="1">
      <alignment horizontal="center" vertical="center"/>
    </xf>
    <xf numFmtId="0" fontId="4" fillId="2" borderId="10" xfId="29" applyFont="1" applyFill="1" applyBorder="1" applyAlignment="1">
      <alignment horizontal="center" vertical="center"/>
    </xf>
  </cellXfs>
  <cellStyles count="44">
    <cellStyle name="Euro" xfId="1"/>
    <cellStyle name="Millares 2" xfId="2"/>
    <cellStyle name="Millares 2 2" xfId="3"/>
    <cellStyle name="Millares 2 2 2" xfId="4"/>
    <cellStyle name="Millares 2 2 3" xfId="5"/>
    <cellStyle name="Millares 2 2 4" xfId="6"/>
    <cellStyle name="Millares 2 3" xfId="7"/>
    <cellStyle name="Millares 2 3 2" xfId="8"/>
    <cellStyle name="Millares 2 3 3" xfId="9"/>
    <cellStyle name="Millares 2 3 4" xfId="10"/>
    <cellStyle name="Millares 2 4" xfId="11"/>
    <cellStyle name="Millares 2 4 2" xfId="12"/>
    <cellStyle name="Millares 2 5" xfId="13"/>
    <cellStyle name="Millares 2 6" xfId="14"/>
    <cellStyle name="Millares 2 7" xfId="15"/>
    <cellStyle name="Millares 3" xfId="16"/>
    <cellStyle name="Millares 3 2" xfId="17"/>
    <cellStyle name="Millares 3 3" xfId="18"/>
    <cellStyle name="Millares 3 4" xfId="19"/>
    <cellStyle name="Moneda 2" xfId="20"/>
    <cellStyle name="Moneda 2 2" xfId="21"/>
    <cellStyle name="Moneda 2 3" xfId="22"/>
    <cellStyle name="Moneda 2 4" xfId="23"/>
    <cellStyle name="Normal" xfId="0" builtinId="0"/>
    <cellStyle name="Normal 2" xfId="24"/>
    <cellStyle name="Normal 2 2" xfId="25"/>
    <cellStyle name="Normal 2 3" xfId="26"/>
    <cellStyle name="Normal 2 4" xfId="27"/>
    <cellStyle name="Normal 2 5" xfId="28"/>
    <cellStyle name="Normal 3" xfId="29"/>
    <cellStyle name="Normal 3 2" xfId="30"/>
    <cellStyle name="Normal 3 3" xfId="31"/>
    <cellStyle name="Normal 3 4" xfId="32"/>
    <cellStyle name="Normal 4" xfId="33"/>
    <cellStyle name="Normal 4 2" xfId="34"/>
    <cellStyle name="Normal 5" xfId="35"/>
    <cellStyle name="Normal 5 2" xfId="36"/>
    <cellStyle name="Normal 6" xfId="37"/>
    <cellStyle name="Normal 6 2" xfId="38"/>
    <cellStyle name="Normal 6 2 2" xfId="39"/>
    <cellStyle name="Normal 6 2 3" xfId="40"/>
    <cellStyle name="Normal 6 3" xfId="41"/>
    <cellStyle name="Normal 6 4" xfId="42"/>
    <cellStyle name="Porcentu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BreakPreview" topLeftCell="A16" zoomScale="90" zoomScaleNormal="100" zoomScaleSheetLayoutView="90" workbookViewId="0">
      <selection activeCell="C50" sqref="C50"/>
    </sheetView>
  </sheetViews>
  <sheetFormatPr baseColWidth="10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1" t="s">
        <v>62</v>
      </c>
      <c r="B1" s="21"/>
      <c r="C1" s="21"/>
      <c r="D1" s="21"/>
      <c r="E1" s="21"/>
      <c r="F1" s="21"/>
      <c r="G1" s="24"/>
    </row>
    <row r="2" spans="1:8" ht="15" customHeight="1" x14ac:dyDescent="0.2">
      <c r="A2" s="25"/>
      <c r="B2" s="21" t="s">
        <v>31</v>
      </c>
      <c r="C2" s="21"/>
      <c r="D2" s="21"/>
      <c r="E2" s="21"/>
      <c r="F2" s="21"/>
      <c r="G2" s="22" t="s">
        <v>30</v>
      </c>
    </row>
    <row r="3" spans="1:8" ht="24.95" customHeight="1" x14ac:dyDescent="0.2">
      <c r="A3" s="26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3"/>
    </row>
    <row r="4" spans="1:8" x14ac:dyDescent="0.2">
      <c r="A4" s="27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 t="s">
        <v>25</v>
      </c>
      <c r="B5" s="5"/>
      <c r="C5" s="5"/>
      <c r="D5" s="5"/>
      <c r="E5" s="5"/>
      <c r="F5" s="5"/>
      <c r="G5" s="5"/>
    </row>
    <row r="6" spans="1:8" x14ac:dyDescent="0.2">
      <c r="A6" s="14" t="s">
        <v>0</v>
      </c>
      <c r="B6" s="11">
        <f t="shared" ref="B6:G6" si="0">SUM(B7:B8)</f>
        <v>3000000</v>
      </c>
      <c r="C6" s="11">
        <f t="shared" si="0"/>
        <v>68723835.989999995</v>
      </c>
      <c r="D6" s="11">
        <f t="shared" si="0"/>
        <v>71723835.989999995</v>
      </c>
      <c r="E6" s="11">
        <f t="shared" si="0"/>
        <v>22017494.629999999</v>
      </c>
      <c r="F6" s="11">
        <f t="shared" si="0"/>
        <v>19872748.489999998</v>
      </c>
      <c r="G6" s="11">
        <f t="shared" si="0"/>
        <v>49706341.359999999</v>
      </c>
      <c r="H6" s="9">
        <v>0</v>
      </c>
    </row>
    <row r="7" spans="1:8" x14ac:dyDescent="0.2">
      <c r="A7" s="15" t="s">
        <v>1</v>
      </c>
      <c r="B7" s="12">
        <v>3000000</v>
      </c>
      <c r="C7" s="12">
        <v>68723835.989999995</v>
      </c>
      <c r="D7" s="12">
        <f>B7+C7</f>
        <v>71723835.989999995</v>
      </c>
      <c r="E7" s="12">
        <v>22017494.629999999</v>
      </c>
      <c r="F7" s="12">
        <v>19872748.489999998</v>
      </c>
      <c r="G7" s="12">
        <f>D7-E7</f>
        <v>49706341.359999999</v>
      </c>
      <c r="H7" s="9" t="s">
        <v>39</v>
      </c>
    </row>
    <row r="8" spans="1:8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 t="shared" ref="B9:G9" si="1">SUM(B10:B17)</f>
        <v>302034004.25999999</v>
      </c>
      <c r="C9" s="11">
        <f t="shared" si="1"/>
        <v>289476324.05000001</v>
      </c>
      <c r="D9" s="11">
        <f t="shared" si="1"/>
        <v>591510328.30999994</v>
      </c>
      <c r="E9" s="11">
        <f t="shared" si="1"/>
        <v>102847757.59</v>
      </c>
      <c r="F9" s="11">
        <f t="shared" si="1"/>
        <v>102887014.59</v>
      </c>
      <c r="G9" s="11">
        <f t="shared" si="1"/>
        <v>488662570.72000003</v>
      </c>
      <c r="H9" s="9">
        <v>0</v>
      </c>
    </row>
    <row r="10" spans="1:8" x14ac:dyDescent="0.2">
      <c r="A10" s="15" t="s">
        <v>4</v>
      </c>
      <c r="B10" s="12">
        <v>224242021.34</v>
      </c>
      <c r="C10" s="12">
        <v>255973044.53999999</v>
      </c>
      <c r="D10" s="12">
        <f t="shared" ref="D10:D17" si="2">B10+C10</f>
        <v>480215065.88</v>
      </c>
      <c r="E10" s="12">
        <v>64057878.710000001</v>
      </c>
      <c r="F10" s="12">
        <v>64097135.710000001</v>
      </c>
      <c r="G10" s="12">
        <f t="shared" ref="G10:G17" si="3">D10-E10</f>
        <v>416157187.17000002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2403230.37</v>
      </c>
      <c r="C13" s="12">
        <v>0</v>
      </c>
      <c r="D13" s="12">
        <f t="shared" si="2"/>
        <v>2403230.37</v>
      </c>
      <c r="E13" s="12">
        <v>347935.01</v>
      </c>
      <c r="F13" s="12">
        <v>347935.01</v>
      </c>
      <c r="G13" s="12">
        <f t="shared" si="3"/>
        <v>2055295.36</v>
      </c>
      <c r="H13" s="9" t="s">
        <v>44</v>
      </c>
    </row>
    <row r="14" spans="1:8" x14ac:dyDescent="0.2">
      <c r="A14" s="15" t="s">
        <v>8</v>
      </c>
      <c r="B14" s="12">
        <v>3883291.4</v>
      </c>
      <c r="C14" s="12">
        <v>0</v>
      </c>
      <c r="D14" s="12">
        <f t="shared" si="2"/>
        <v>3883291.4</v>
      </c>
      <c r="E14" s="12">
        <v>754808.89</v>
      </c>
      <c r="F14" s="12">
        <v>754808.89</v>
      </c>
      <c r="G14" s="12">
        <f t="shared" si="3"/>
        <v>3128482.51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71505461.150000006</v>
      </c>
      <c r="C17" s="12">
        <v>33503279.510000002</v>
      </c>
      <c r="D17" s="12">
        <f t="shared" si="2"/>
        <v>105008740.66000001</v>
      </c>
      <c r="E17" s="12">
        <v>37687134.979999997</v>
      </c>
      <c r="F17" s="12">
        <v>37687134.979999997</v>
      </c>
      <c r="G17" s="12">
        <f t="shared" si="3"/>
        <v>67321605.680000007</v>
      </c>
      <c r="H17" s="9" t="s">
        <v>48</v>
      </c>
    </row>
    <row r="18" spans="1:8" x14ac:dyDescent="0.2">
      <c r="A18" s="14" t="s">
        <v>12</v>
      </c>
      <c r="B18" s="11">
        <f t="shared" ref="B18:G18" si="4">SUM(B19:B21)</f>
        <v>72018289.979999989</v>
      </c>
      <c r="C18" s="11">
        <f t="shared" si="4"/>
        <v>4624612.95</v>
      </c>
      <c r="D18" s="11">
        <f t="shared" si="4"/>
        <v>76642902.929999992</v>
      </c>
      <c r="E18" s="11">
        <f t="shared" si="4"/>
        <v>40807980.359999999</v>
      </c>
      <c r="F18" s="11">
        <f t="shared" si="4"/>
        <v>40282893.5</v>
      </c>
      <c r="G18" s="11">
        <f t="shared" si="4"/>
        <v>35834922.57</v>
      </c>
      <c r="H18" s="9">
        <v>0</v>
      </c>
    </row>
    <row r="19" spans="1:8" x14ac:dyDescent="0.2">
      <c r="A19" s="15" t="s">
        <v>13</v>
      </c>
      <c r="B19" s="12">
        <v>69933385.599999994</v>
      </c>
      <c r="C19" s="12">
        <v>4724612.95</v>
      </c>
      <c r="D19" s="12">
        <f>B19+C19</f>
        <v>74657998.549999997</v>
      </c>
      <c r="E19" s="12">
        <v>40471065.469999999</v>
      </c>
      <c r="F19" s="12">
        <v>39945978.609999999</v>
      </c>
      <c r="G19" s="12">
        <f>D19-E19</f>
        <v>34186933.079999998</v>
      </c>
      <c r="H19" s="9" t="s">
        <v>49</v>
      </c>
    </row>
    <row r="20" spans="1:8" x14ac:dyDescent="0.2">
      <c r="A20" s="15" t="s">
        <v>14</v>
      </c>
      <c r="B20" s="12">
        <v>2084904.38</v>
      </c>
      <c r="C20" s="12">
        <v>-100000</v>
      </c>
      <c r="D20" s="12">
        <f>B20+C20</f>
        <v>1984904.38</v>
      </c>
      <c r="E20" s="12">
        <v>336914.89</v>
      </c>
      <c r="F20" s="12">
        <v>336914.89</v>
      </c>
      <c r="G20" s="12">
        <f>D20-E20</f>
        <v>1647989.4899999998</v>
      </c>
      <c r="H20" s="9" t="s">
        <v>50</v>
      </c>
    </row>
    <row r="21" spans="1:8" x14ac:dyDescent="0.2">
      <c r="A21" s="15" t="s">
        <v>15</v>
      </c>
      <c r="B21" s="12">
        <v>0</v>
      </c>
      <c r="C21" s="12">
        <v>0</v>
      </c>
      <c r="D21" s="12">
        <f>B21+C21</f>
        <v>0</v>
      </c>
      <c r="E21" s="12">
        <v>0</v>
      </c>
      <c r="F21" s="12">
        <v>0</v>
      </c>
      <c r="G21" s="12">
        <f>D21-E21</f>
        <v>0</v>
      </c>
      <c r="H21" s="9" t="s">
        <v>51</v>
      </c>
    </row>
    <row r="22" spans="1:8" x14ac:dyDescent="0.2">
      <c r="A22" s="14" t="s">
        <v>16</v>
      </c>
      <c r="B22" s="11">
        <f t="shared" ref="B22:G22" si="5">SUM(B23:B24)</f>
        <v>0</v>
      </c>
      <c r="C22" s="11">
        <f t="shared" si="5"/>
        <v>0</v>
      </c>
      <c r="D22" s="11">
        <f t="shared" si="5"/>
        <v>0</v>
      </c>
      <c r="E22" s="11">
        <f t="shared" si="5"/>
        <v>0</v>
      </c>
      <c r="F22" s="11">
        <f t="shared" si="5"/>
        <v>0</v>
      </c>
      <c r="G22" s="11">
        <f t="shared" si="5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>B23+C23</f>
        <v>0</v>
      </c>
      <c r="E23" s="12">
        <v>0</v>
      </c>
      <c r="F23" s="12">
        <v>0</v>
      </c>
      <c r="G23" s="12">
        <f>D23-E23</f>
        <v>0</v>
      </c>
      <c r="H23" s="9" t="s">
        <v>52</v>
      </c>
    </row>
    <row r="24" spans="1:8" x14ac:dyDescent="0.2">
      <c r="A24" s="15" t="s">
        <v>18</v>
      </c>
      <c r="B24" s="12">
        <v>0</v>
      </c>
      <c r="C24" s="12">
        <v>0</v>
      </c>
      <c r="D24" s="12">
        <f>B24+C24</f>
        <v>0</v>
      </c>
      <c r="E24" s="12">
        <v>0</v>
      </c>
      <c r="F24" s="12">
        <v>0</v>
      </c>
      <c r="G24" s="12">
        <f>D24-E24</f>
        <v>0</v>
      </c>
      <c r="H24" s="9" t="s">
        <v>53</v>
      </c>
    </row>
    <row r="25" spans="1:8" x14ac:dyDescent="0.2">
      <c r="A25" s="14" t="s">
        <v>19</v>
      </c>
      <c r="B25" s="11">
        <f t="shared" ref="B25:G25" si="6">SUM(B26:B29)</f>
        <v>0</v>
      </c>
      <c r="C25" s="11">
        <f t="shared" si="6"/>
        <v>0</v>
      </c>
      <c r="D25" s="11">
        <f t="shared" si="6"/>
        <v>0</v>
      </c>
      <c r="E25" s="11">
        <f t="shared" si="6"/>
        <v>0</v>
      </c>
      <c r="F25" s="11">
        <f t="shared" si="6"/>
        <v>0</v>
      </c>
      <c r="G25" s="11">
        <f t="shared" si="6"/>
        <v>0</v>
      </c>
      <c r="H25" s="9">
        <v>0</v>
      </c>
    </row>
    <row r="26" spans="1:8" x14ac:dyDescent="0.2">
      <c r="A26" s="15" t="s">
        <v>20</v>
      </c>
      <c r="B26" s="12">
        <v>0</v>
      </c>
      <c r="C26" s="12">
        <v>0</v>
      </c>
      <c r="D26" s="12">
        <f>B26+C26</f>
        <v>0</v>
      </c>
      <c r="E26" s="12">
        <v>0</v>
      </c>
      <c r="F26" s="12">
        <v>0</v>
      </c>
      <c r="G26" s="12">
        <f>D26-E26</f>
        <v>0</v>
      </c>
      <c r="H26" s="9" t="s">
        <v>54</v>
      </c>
    </row>
    <row r="27" spans="1:8" x14ac:dyDescent="0.2">
      <c r="A27" s="15" t="s">
        <v>21</v>
      </c>
      <c r="B27" s="12">
        <v>0</v>
      </c>
      <c r="C27" s="12">
        <v>0</v>
      </c>
      <c r="D27" s="12">
        <f>B27+C27</f>
        <v>0</v>
      </c>
      <c r="E27" s="12">
        <v>0</v>
      </c>
      <c r="F27" s="12">
        <v>0</v>
      </c>
      <c r="G27" s="12">
        <f>D27-E27</f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>B28+C28</f>
        <v>0</v>
      </c>
      <c r="E28" s="12">
        <v>0</v>
      </c>
      <c r="F28" s="12">
        <v>0</v>
      </c>
      <c r="G28" s="12">
        <f>D28-E28</f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>B29+C29</f>
        <v>0</v>
      </c>
      <c r="E29" s="12">
        <v>0</v>
      </c>
      <c r="F29" s="12">
        <v>0</v>
      </c>
      <c r="G29" s="12">
        <f>D29-E29</f>
        <v>0</v>
      </c>
      <c r="H29" s="9" t="s">
        <v>57</v>
      </c>
    </row>
    <row r="30" spans="1:8" x14ac:dyDescent="0.2">
      <c r="A30" s="14" t="s">
        <v>35</v>
      </c>
      <c r="B30" s="11">
        <f t="shared" ref="B30:G30" si="7">SUM(B31)</f>
        <v>0</v>
      </c>
      <c r="C30" s="11">
        <f t="shared" si="7"/>
        <v>0</v>
      </c>
      <c r="D30" s="11">
        <f t="shared" si="7"/>
        <v>0</v>
      </c>
      <c r="E30" s="11">
        <f t="shared" si="7"/>
        <v>0</v>
      </c>
      <c r="F30" s="11">
        <f t="shared" si="7"/>
        <v>0</v>
      </c>
      <c r="G30" s="11">
        <f t="shared" si="7"/>
        <v>0</v>
      </c>
      <c r="H30" s="9">
        <v>0</v>
      </c>
    </row>
    <row r="31" spans="1:8" x14ac:dyDescent="0.2">
      <c r="A31" s="15" t="s">
        <v>24</v>
      </c>
      <c r="B31" s="12">
        <v>0</v>
      </c>
      <c r="C31" s="12">
        <v>0</v>
      </c>
      <c r="D31" s="12">
        <f>B31+C31</f>
        <v>0</v>
      </c>
      <c r="E31" s="12">
        <v>0</v>
      </c>
      <c r="F31" s="12">
        <v>0</v>
      </c>
      <c r="G31" s="12">
        <f>D31-E31</f>
        <v>0</v>
      </c>
      <c r="H31" s="9" t="s">
        <v>58</v>
      </c>
    </row>
    <row r="32" spans="1:8" x14ac:dyDescent="0.2">
      <c r="A32" s="16" t="s">
        <v>36</v>
      </c>
      <c r="B32" s="11">
        <v>0</v>
      </c>
      <c r="C32" s="11">
        <v>0</v>
      </c>
      <c r="D32" s="11">
        <f>B32+C32</f>
        <v>0</v>
      </c>
      <c r="E32" s="11">
        <v>0</v>
      </c>
      <c r="F32" s="11">
        <v>0</v>
      </c>
      <c r="G32" s="11">
        <f>D32-E32</f>
        <v>0</v>
      </c>
      <c r="H32" s="9" t="s">
        <v>59</v>
      </c>
    </row>
    <row r="33" spans="1:8" x14ac:dyDescent="0.2">
      <c r="A33" s="16" t="s">
        <v>37</v>
      </c>
      <c r="B33" s="11">
        <v>0</v>
      </c>
      <c r="C33" s="11">
        <v>0</v>
      </c>
      <c r="D33" s="11">
        <f>B33+C33</f>
        <v>0</v>
      </c>
      <c r="E33" s="11">
        <v>0</v>
      </c>
      <c r="F33" s="11">
        <v>0</v>
      </c>
      <c r="G33" s="11">
        <f>D33-E33</f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>B34+C34</f>
        <v>0</v>
      </c>
      <c r="E34" s="11">
        <v>0</v>
      </c>
      <c r="F34" s="11">
        <v>0</v>
      </c>
      <c r="G34" s="11">
        <f>D34-E34</f>
        <v>0</v>
      </c>
      <c r="H34" s="9" t="s">
        <v>61</v>
      </c>
    </row>
    <row r="35" spans="1:8" ht="13.5" customHeight="1" x14ac:dyDescent="0.25">
      <c r="A35" s="10"/>
      <c r="B35" s="13">
        <f t="shared" ref="B35:G35" si="8">SUM(B6+B9+B18+B22+B25+B30+B32+B33+B34)</f>
        <v>377052294.24000001</v>
      </c>
      <c r="C35" s="13">
        <f t="shared" si="8"/>
        <v>362824772.99000001</v>
      </c>
      <c r="D35" s="13">
        <f t="shared" si="8"/>
        <v>739877067.2299999</v>
      </c>
      <c r="E35" s="13">
        <f t="shared" si="8"/>
        <v>165673232.57999998</v>
      </c>
      <c r="F35" s="13">
        <f t="shared" si="8"/>
        <v>163042656.57999998</v>
      </c>
      <c r="G35" s="13">
        <f t="shared" si="8"/>
        <v>574203834.6500001</v>
      </c>
    </row>
    <row r="37" spans="1:8" ht="12.75" x14ac:dyDescent="0.2">
      <c r="A37" s="20" t="s">
        <v>63</v>
      </c>
      <c r="B37" s="17"/>
      <c r="C37" s="17"/>
    </row>
    <row r="39" spans="1:8" x14ac:dyDescent="0.2">
      <c r="A39" s="18" t="s">
        <v>64</v>
      </c>
      <c r="B39" s="18" t="s">
        <v>65</v>
      </c>
      <c r="C39" s="17"/>
    </row>
    <row r="40" spans="1:8" x14ac:dyDescent="0.2">
      <c r="A40" s="18" t="s">
        <v>66</v>
      </c>
      <c r="B40" s="18" t="s">
        <v>67</v>
      </c>
      <c r="C40" s="17"/>
    </row>
    <row r="43" spans="1:8" x14ac:dyDescent="0.2">
      <c r="A43" s="19" t="s">
        <v>68</v>
      </c>
      <c r="B43" s="17"/>
      <c r="C43" s="17"/>
    </row>
    <row r="44" spans="1:8" x14ac:dyDescent="0.2">
      <c r="A44" s="19" t="s">
        <v>69</v>
      </c>
      <c r="B44" s="17"/>
      <c r="C44" s="17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Página &amp;P de 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65B811-4F57-459F-93B1-A1515BCD3B6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2024-05-17T23:09:56Z</cp:lastPrinted>
  <dcterms:created xsi:type="dcterms:W3CDTF">2012-12-11T21:13:37Z</dcterms:created>
  <dcterms:modified xsi:type="dcterms:W3CDTF">2024-05-19T02:20:58Z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