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171157EE-66CC-4F89-A236-C8143FD00C28}" xr6:coauthVersionLast="47" xr6:coauthVersionMax="47" xr10:uidLastSave="{00000000-0000-0000-0000-000000000000}"/>
  <bookViews>
    <workbookView xWindow="-120" yWindow="-120" windowWidth="20730" windowHeight="1104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E21" i="2" l="1"/>
  <c r="F21" i="2"/>
  <c r="E20" i="2"/>
  <c r="F20" i="2"/>
  <c r="E19" i="2"/>
  <c r="F19" i="2"/>
  <c r="E18" i="2"/>
  <c r="F18" i="2"/>
  <c r="E17" i="2"/>
  <c r="F17" i="2"/>
  <c r="E16" i="2"/>
  <c r="F16" i="2"/>
  <c r="E15" i="2"/>
  <c r="F15" i="2"/>
  <c r="E14" i="2"/>
  <c r="F14" i="2"/>
  <c r="E13" i="2"/>
  <c r="F13" i="2"/>
  <c r="D12" i="2"/>
  <c r="C12" i="2"/>
  <c r="B12" i="2"/>
  <c r="E11" i="2"/>
  <c r="F11" i="2"/>
  <c r="E10" i="2"/>
  <c r="F10" i="2"/>
  <c r="E9" i="2"/>
  <c r="F9" i="2"/>
  <c r="E8" i="2"/>
  <c r="F8" i="2"/>
  <c r="E7" i="2"/>
  <c r="F7" i="2"/>
  <c r="E6" i="2"/>
  <c r="F6" i="2"/>
  <c r="E5" i="2"/>
  <c r="F5" i="2"/>
  <c r="D4" i="2"/>
  <c r="C4" i="2"/>
  <c r="B4" i="2"/>
  <c r="D3" i="2"/>
  <c r="C3" i="2"/>
  <c r="B3" i="2"/>
  <c r="E4" i="2"/>
  <c r="E12" i="2"/>
  <c r="F12" i="2"/>
  <c r="F4" i="2"/>
  <c r="F3" i="2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<sst xmlns="http://schemas.openxmlformats.org/spreadsheetml/2006/main" count="33" uniqueCount="33">
  <si>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</si>
  <si>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</si>
  <si>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</si>
  <si>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</si>
  <si>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</si>
  <si>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</si>
  <si>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</si>
  <si>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</si>
  <si>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</si>
  <si>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</si>
  <si>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</si>
  <si>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</si>
  <si>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</si>
  <si>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</si>
  <si>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</si>
  <si>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</si>
  <si>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</si>
  <si>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</si>
  <si>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</si>
  <si>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</si>
  <si>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</si>
  <si>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</si>
  <si>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</si>
  <si>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</si>
  <si>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</si>
  <si>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</si>
  <si>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Salvatierra, Gto.
Estado Analítico del Activo
Del 1 de Enero al 31 de Marzo de 2024
(Cifras en Pesos)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</si>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</sst>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1" xfId="20" applyNumberFormat="1" applyFont="1" applyFill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left" vertical="top" indent="1"/>
    </xf>
    <xf numFmtId="0" fontId="2" fillId="0" borderId="1" xfId="20" applyFont="1" applyBorder="1" applyAlignment="1">
      <alignment horizontal="left" vertical="top" indent="2"/>
    </xf>
    <xf numFmtId="0" fontId="3" fillId="0" borderId="1" xfId="20" applyFont="1" applyBorder="1" applyAlignment="1">
      <alignment horizontal="left" vertical="top" indent="2"/>
    </xf>
    <xf numFmtId="3" fontId="2" fillId="0" borderId="1" xfId="20" applyNumberFormat="1" applyFont="1" applyBorder="1" applyAlignment="1" applyProtection="1">
      <alignment vertical="top" wrapText="1"/>
      <protection locked="0"/>
    </xf>
    <xf numFmtId="3" fontId="3" fillId="0" borderId="1" xfId="20" applyNumberFormat="1" applyFont="1" applyBorder="1" applyAlignment="1" applyProtection="1">
      <alignment vertical="top" wrapText="1"/>
      <protection locked="0"/>
    </xf>
    <xf numFmtId="3" fontId="3" fillId="0" borderId="1" xfId="20" applyNumberFormat="1" applyFont="1" applyBorder="1" applyAlignment="1" applyProtection="1">
      <alignment wrapText="1"/>
      <protection locked="0"/>
    </xf>
    <xf numFmtId="0" fontId="0" fillId="0" borderId="0" xfId="0"/>
    <xf numFmtId="0" fontId="3" fillId="0" borderId="0" xfId="20" applyFont="1" applyAlignment="1" applyProtection="1">
      <alignment vertical="top"/>
      <protection locked="0"/>
    </xf>
    <xf numFmtId="0" fontId="3" fillId="0" borderId="0" xfId="20" applyFont="1" applyAlignment="1" applyProtection="1">
      <alignment horizontal="right" vertical="top"/>
      <protection locked="0"/>
    </xf>
    <xf numFmtId="0" fontId="1" fillId="0" borderId="0" xfId="20" applyAlignment="1" applyProtection="1">
      <alignment horizontal="left" vertical="top" indent="1"/>
      <protection locked="0"/>
    </xf>
    <xf numFmtId="0" fontId="2" fillId="2" borderId="2" xfId="20" applyFont="1" applyFill="1" applyBorder="1" applyAlignment="1" applyProtection="1">
      <alignment horizontal="center" vertical="center" wrapText="1"/>
      <protection locked="0"/>
    </xf>
    <xf numFmtId="0" fontId="2" fillId="2" borderId="3" xfId="20" applyFont="1" applyFill="1" applyBorder="1" applyAlignment="1" applyProtection="1">
      <alignment horizontal="center" vertical="center" wrapText="1"/>
      <protection locked="0"/>
    </xf>
    <xf numFmtId="0" fontId="2" fillId="2" borderId="4" xfId="20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4 2" xfId="10"/>
    <cellStyle name="Millares 2 5" xfId="11"/>
    <cellStyle name="Millares 2 6" xfId="12"/>
    <cellStyle name="Millares 3" xfId="13"/>
    <cellStyle name="Millares 3 2" xfId="14"/>
    <cellStyle name="Millares 3 3" xfId="15"/>
    <cellStyle name="Moneda 2" xfId="16"/>
    <cellStyle name="Moneda 2 2" xfId="17"/>
    <cellStyle name="Moneda 2 3" xfId="18"/>
    <cellStyle name="Normal" xfId="0" builtinId="0"/>
    <cellStyle name="Normal 2" xfId="19"/>
    <cellStyle name="Normal 2 2" xfId="20"/>
    <cellStyle name="Normal 2 3" xfId="21"/>
    <cellStyle name="Normal 2 4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6 2 2" xfId="32"/>
    <cellStyle name="Normal 6 2 3" xfId="33"/>
    <cellStyle name="Normal 6 3" xfId="3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60" zoomScaleNormal="100" workbookViewId="0">
      <selection activeCell="A23" sqref="A23:C30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680276730.29000008</v>
      </c>
      <c r="C3" s="7">
        <f>C4+C12</f>
        <v>1012247166.52</v>
      </c>
      <c r="D3" s="7">
        <f>D4+D12</f>
        <v>962120815.92000008</v>
      </c>
      <c r="E3" s="7">
        <f>E4+E12</f>
        <v>730403080.8900001</v>
      </c>
      <c r="F3" s="7">
        <f>F4+F12</f>
        <v>50126350.600000128</v>
      </c>
    </row>
    <row r="4" spans="1:6" x14ac:dyDescent="0.2">
      <c r="A4" s="5" t="s">
        <v>4</v>
      </c>
      <c r="B4" s="7">
        <f>SUM(B5:B11)</f>
        <v>186430343.12</v>
      </c>
      <c r="C4" s="7">
        <f>SUM(C5:C11)</f>
        <v>810415164.46999991</v>
      </c>
      <c r="D4" s="7">
        <f>SUM(D5:D11)</f>
        <v>788250455.87</v>
      </c>
      <c r="E4" s="7">
        <f>SUM(E5:E11)</f>
        <v>208595051.72000006</v>
      </c>
      <c r="F4" s="7">
        <f>SUM(F5:F11)</f>
        <v>22164708.600000069</v>
      </c>
    </row>
    <row r="5" spans="1:6" x14ac:dyDescent="0.2">
      <c r="A5" s="6" t="s">
        <v>5</v>
      </c>
      <c r="B5" s="8">
        <v>152227315.44</v>
      </c>
      <c r="C5" s="8">
        <v>287832233.25</v>
      </c>
      <c r="D5" s="8">
        <v>327873535.39999998</v>
      </c>
      <c r="E5" s="8">
        <f>B5+C5-D5</f>
        <v>112186013.29000002</v>
      </c>
      <c r="F5" s="8">
        <f t="shared" ref="F5:F11" si="0">E5-B5</f>
        <v>-40041302.149999976</v>
      </c>
    </row>
    <row r="6" spans="1:6" x14ac:dyDescent="0.2">
      <c r="A6" s="6" t="s">
        <v>6</v>
      </c>
      <c r="B6" s="8">
        <v>6410571.9100000001</v>
      </c>
      <c r="C6" s="8">
        <v>440925150.80000001</v>
      </c>
      <c r="D6" s="8">
        <v>440416447.06</v>
      </c>
      <c r="E6" s="8">
        <f t="shared" ref="E6:E11" si="1">B6+C6-D6</f>
        <v>6919275.6500000358</v>
      </c>
      <c r="F6" s="8">
        <f t="shared" si="0"/>
        <v>508703.74000003561</v>
      </c>
    </row>
    <row r="7" spans="1:6" x14ac:dyDescent="0.2">
      <c r="A7" s="6" t="s">
        <v>7</v>
      </c>
      <c r="B7" s="8">
        <v>27792455.77</v>
      </c>
      <c r="C7" s="8">
        <v>81657780.420000002</v>
      </c>
      <c r="D7" s="8">
        <v>19960473.41</v>
      </c>
      <c r="E7" s="8">
        <f t="shared" si="1"/>
        <v>89489762.780000001</v>
      </c>
      <c r="F7" s="8">
        <f t="shared" si="0"/>
        <v>61697307.010000005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1"/>
        <v>0</v>
      </c>
      <c r="F8" s="8">
        <f t="shared" si="0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f t="shared" si="1"/>
        <v>0</v>
      </c>
      <c r="F9" s="8">
        <f t="shared" si="0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1"/>
        <v>0</v>
      </c>
      <c r="F10" s="8">
        <f t="shared" si="0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1"/>
        <v>0</v>
      </c>
      <c r="F11" s="8">
        <f t="shared" si="0"/>
        <v>0</v>
      </c>
    </row>
    <row r="12" spans="1:6" x14ac:dyDescent="0.2">
      <c r="A12" s="5" t="s">
        <v>10</v>
      </c>
      <c r="B12" s="7">
        <f>SUM(B13:B21)</f>
        <v>493846387.17000008</v>
      </c>
      <c r="C12" s="7">
        <f>SUM(C13:C21)</f>
        <v>201832002.05000001</v>
      </c>
      <c r="D12" s="7">
        <f>SUM(D13:D21)</f>
        <v>173870360.05000001</v>
      </c>
      <c r="E12" s="7">
        <f>SUM(E13:E21)</f>
        <v>521808029.17000008</v>
      </c>
      <c r="F12" s="7">
        <f>SUM(F13:F21)</f>
        <v>27961642.00000006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2">E13-B13</f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9">
        <f t="shared" ref="E14:E21" si="3">B14+C14-D14</f>
        <v>0</v>
      </c>
      <c r="F14" s="9">
        <f t="shared" si="2"/>
        <v>0</v>
      </c>
    </row>
    <row r="15" spans="1:6" x14ac:dyDescent="0.2">
      <c r="A15" s="6" t="s">
        <v>13</v>
      </c>
      <c r="B15" s="9">
        <v>429612681.10000002</v>
      </c>
      <c r="C15" s="9">
        <v>201832002.05000001</v>
      </c>
      <c r="D15" s="9">
        <v>173870360.05000001</v>
      </c>
      <c r="E15" s="9">
        <f t="shared" si="3"/>
        <v>457574323.10000008</v>
      </c>
      <c r="F15" s="9">
        <f t="shared" si="2"/>
        <v>27961642.00000006</v>
      </c>
    </row>
    <row r="16" spans="1:6" x14ac:dyDescent="0.2">
      <c r="A16" s="6" t="s">
        <v>14</v>
      </c>
      <c r="B16" s="8">
        <v>95454117.340000004</v>
      </c>
      <c r="C16" s="8">
        <v>0</v>
      </c>
      <c r="D16" s="8">
        <v>0</v>
      </c>
      <c r="E16" s="8">
        <f t="shared" si="3"/>
        <v>95454117.340000004</v>
      </c>
      <c r="F16" s="8">
        <f t="shared" si="2"/>
        <v>0</v>
      </c>
    </row>
    <row r="17" spans="1:6" x14ac:dyDescent="0.2">
      <c r="A17" s="6" t="s">
        <v>15</v>
      </c>
      <c r="B17" s="8">
        <v>308430.75</v>
      </c>
      <c r="C17" s="8">
        <v>0</v>
      </c>
      <c r="D17" s="8">
        <v>0</v>
      </c>
      <c r="E17" s="8">
        <f t="shared" si="3"/>
        <v>308430.75</v>
      </c>
      <c r="F17" s="8">
        <f t="shared" si="2"/>
        <v>0</v>
      </c>
    </row>
    <row r="18" spans="1:6" x14ac:dyDescent="0.2">
      <c r="A18" s="6" t="s">
        <v>16</v>
      </c>
      <c r="B18" s="8">
        <v>-31528842.02</v>
      </c>
      <c r="C18" s="8">
        <v>0</v>
      </c>
      <c r="D18" s="8">
        <v>0</v>
      </c>
      <c r="E18" s="8">
        <f t="shared" si="3"/>
        <v>-31528842.02</v>
      </c>
      <c r="F18" s="8">
        <f t="shared" si="2"/>
        <v>0</v>
      </c>
    </row>
    <row r="19" spans="1:6" x14ac:dyDescent="0.2">
      <c r="A19" s="6" t="s">
        <v>17</v>
      </c>
      <c r="B19" s="8">
        <v>0</v>
      </c>
      <c r="C19" s="8">
        <v>0</v>
      </c>
      <c r="D19" s="8">
        <v>0</v>
      </c>
      <c r="E19" s="8">
        <f t="shared" si="3"/>
        <v>0</v>
      </c>
      <c r="F19" s="8">
        <f t="shared" si="2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3"/>
        <v>0</v>
      </c>
      <c r="F20" s="8">
        <f t="shared" si="2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3"/>
        <v>0</v>
      </c>
      <c r="F21" s="8">
        <f t="shared" si="2"/>
        <v>0</v>
      </c>
    </row>
    <row r="23" spans="1:6" ht="12.75" x14ac:dyDescent="0.2">
      <c r="A23" s="13" t="s">
        <v>24</v>
      </c>
      <c r="B23" s="10"/>
      <c r="C23" s="10"/>
    </row>
    <row r="25" spans="1:6" x14ac:dyDescent="0.2">
      <c r="A25" s="11" t="s">
        <v>27</v>
      </c>
      <c r="B25" s="11" t="s">
        <v>28</v>
      </c>
      <c r="C25" s="10"/>
    </row>
    <row r="26" spans="1:6" x14ac:dyDescent="0.2">
      <c r="A26" s="11" t="s">
        <v>29</v>
      </c>
      <c r="B26" s="11" t="s">
        <v>30</v>
      </c>
      <c r="C26" s="10"/>
    </row>
    <row r="29" spans="1:6" x14ac:dyDescent="0.2">
      <c r="A29" s="12" t="s">
        <v>31</v>
      </c>
      <c r="B29" s="10"/>
      <c r="C29" s="10"/>
    </row>
    <row r="30" spans="1:6" x14ac:dyDescent="0.2">
      <c r="A30" s="12" t="s">
        <v>32</v>
      </c>
      <c r="B30" s="10"/>
      <c r="C30" s="10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4CBDC9-50C5-4589-A22C-4186A8E4BB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2024-05-17T22:48:32Z</cp:lastPrinted>
  <dcterms:created xsi:type="dcterms:W3CDTF">2014-02-09T04:04:15Z</dcterms:created>
  <dcterms:modified xsi:type="dcterms:W3CDTF">2024-05-19T02:02:12Z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