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<sst xmlns="http://schemas.openxmlformats.org/spreadsheetml/2006/main" count="166" uniqueCount="116">
  <si>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</si>
  <si>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</si>
  <si>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</si>
  <si>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</si>
  <si>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</si>
  <si>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</si>
  <si>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</si>
  <si>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</si>
  <si>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</si>
  <si>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</si>
  <si>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</si>
  <si>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</si>
  <si>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</si>
  <si>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</si>
  <si>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</si>
  <si>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</si>
  <si>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</si>
  <si>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</si>
  <si>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</si>
  <si>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</si>
  <si>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</si>
  <si>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</si>
  <si>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PRESIDENCIA</t>
  </si>
  <si>
    <t>EQUIPO DE COMPUTO Y DE TECNOLOGIAS DE LA INFORMAC</t>
  </si>
  <si>
    <t>E0005</t>
  </si>
  <si>
    <t>COMUNICACIÓN SOCIAL</t>
  </si>
  <si>
    <t>MUEBLES DE OFICINA Y ESTANTERIA</t>
  </si>
  <si>
    <t>E0006</t>
  </si>
  <si>
    <t>ATENCION AL MIGRANTE</t>
  </si>
  <si>
    <t>E0008</t>
  </si>
  <si>
    <t>INSTITUTO DE LA JUVENTUD</t>
  </si>
  <si>
    <t>E0012</t>
  </si>
  <si>
    <t>UNIDAD DE TRANSPARENCIA</t>
  </si>
  <si>
    <t>E0016</t>
  </si>
  <si>
    <t>OBRAS PUBLICAS</t>
  </si>
  <si>
    <t>E0017</t>
  </si>
  <si>
    <t>SERVICIOS PUBLICOS</t>
  </si>
  <si>
    <t>EQUIPO DE COMUNICACION Y TELECOMUNICACION</t>
  </si>
  <si>
    <t>E0019</t>
  </si>
  <si>
    <t>ASEO PUBLICO</t>
  </si>
  <si>
    <t>MAQUINARIA Y EQUIPO AGROPECUARIO</t>
  </si>
  <si>
    <t>E0020</t>
  </si>
  <si>
    <t>MERCADO</t>
  </si>
  <si>
    <t>HERRAMIENTAS Y MAQUINAS-HERRAMIENTA</t>
  </si>
  <si>
    <t>E0022</t>
  </si>
  <si>
    <t>PARQUES Y JARDINES</t>
  </si>
  <si>
    <t>E0023</t>
  </si>
  <si>
    <t>RASTRO</t>
  </si>
  <si>
    <t>E0031</t>
  </si>
  <si>
    <t>DIRECCION DE MOVILIDAD</t>
  </si>
  <si>
    <t>E0032</t>
  </si>
  <si>
    <t>PROTECCION CIVIL</t>
  </si>
  <si>
    <t>E0033</t>
  </si>
  <si>
    <t>PROMOCION ECONOMICA</t>
  </si>
  <si>
    <t>E0034</t>
  </si>
  <si>
    <t>COORDINACION DE TURISMO MUNICIPAL</t>
  </si>
  <si>
    <t>OTROS MOBILIARIOS Y EQUIPOS DE ADMINISTRACION</t>
  </si>
  <si>
    <t>EQUIPOS Y APARATOS AUDIOVISUALES</t>
  </si>
  <si>
    <t>E0035</t>
  </si>
  <si>
    <t>DESARROLLO URBANO Y MEDIO AMBIENTE</t>
  </si>
  <si>
    <t>E0040</t>
  </si>
  <si>
    <t>DIRECCION DE  INFORMATICA</t>
  </si>
  <si>
    <t>OTROS EQUIPOS DE TRANSPORTE</t>
  </si>
  <si>
    <t>E0041</t>
  </si>
  <si>
    <t>DIRECCION DE ECOLOGIA</t>
  </si>
  <si>
    <t>E0043</t>
  </si>
  <si>
    <t>CONTINGENCIA COVID-19</t>
  </si>
  <si>
    <t>G0001</t>
  </si>
  <si>
    <t>SALVATIERRA REGULARIZADO</t>
  </si>
  <si>
    <t>G0002</t>
  </si>
  <si>
    <t>REGLAMENTACION Y DEFENSA LEGAL</t>
  </si>
  <si>
    <t>K0001</t>
  </si>
  <si>
    <t>OBRAS PÚBLICAS</t>
  </si>
  <si>
    <t>M0001</t>
  </si>
  <si>
    <t>GESTION DEL INGRESO Y GASTO PUBLICO</t>
  </si>
  <si>
    <t>M0002</t>
  </si>
  <si>
    <t>PROFESIONALIZACION DE LA FUNCION PUBLICA</t>
  </si>
  <si>
    <t>S0098</t>
  </si>
  <si>
    <t>PAICE</t>
  </si>
  <si>
    <t>OTRO MOBILIARIO Y EQUIPO EDUCACIONAL Y RECREATIVO</t>
  </si>
  <si>
    <t>INSTALACIONES Y EQUIPAMIENTO EN CONSTRUCCIONES</t>
  </si>
  <si>
    <t>EDIFICACION NO HABITACIONAL</t>
  </si>
  <si>
    <t>CONS D OBRS P EL ABS DE AGUA, PETRO, GS, ELE Y TEL</t>
  </si>
  <si>
    <t>DIV DE TERRENOS Y CONSTR DE OBRAS DE URBANIZACION</t>
  </si>
  <si>
    <t>K0003</t>
  </si>
  <si>
    <t>CENTRO IMPULSO AL CAMPO</t>
  </si>
  <si>
    <t>CONSTRUCCION DE VIAS DE COMUNICACION</t>
  </si>
  <si>
    <t>K0010</t>
  </si>
  <si>
    <t>DRENAJES</t>
  </si>
  <si>
    <t>K0013</t>
  </si>
  <si>
    <t>AGUA POTABLE</t>
  </si>
  <si>
    <t>K0014</t>
  </si>
  <si>
    <t>INFRAESTRUCTURA DEPORTIVA</t>
  </si>
  <si>
    <t>S0021</t>
  </si>
  <si>
    <t>DESARROLLO TERRITORIAL SUSTENTABLE</t>
  </si>
  <si>
    <t>S0030</t>
  </si>
  <si>
    <t>S0075</t>
  </si>
  <si>
    <t>CONECTANDO MI CAMINO RURAL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</si>
  <si>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</si>
  <si>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</si>
  <si>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</si>
  <si>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</si>
  <si>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</si>
  <si>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</si>
  <si>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</si>
  <si>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</si>
  <si>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S0097</t>
  </si>
  <si>
    <t>PSBZI</t>
  </si>
  <si>
    <t>Municipio de Salvatierra, Gto.
Programas y Proyectos de Inversión
Del 1 de Enero al 31 de Diciembre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</si>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</sst>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 vertical="top" wrapText="1"/>
    </xf>
    <xf numFmtId="43" fontId="5" fillId="34" borderId="12" xfId="0" applyNumberFormat="1" applyFont="1" applyFill="1" applyBorder="1" applyAlignment="1">
      <alignment horizontal="right" vertical="center" wrapText="1"/>
    </xf>
    <xf numFmtId="9" fontId="5" fillId="34" borderId="12" xfId="55" applyFont="1" applyFill="1" applyBorder="1" applyAlignment="1" applyProtection="1">
      <alignment horizontal="center" vertical="top" wrapText="1"/>
      <protection/>
    </xf>
    <xf numFmtId="9" fontId="5" fillId="34" borderId="13" xfId="55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>
      <alignment horizontal="right" vertical="center" wrapText="1"/>
    </xf>
    <xf numFmtId="9" fontId="5" fillId="36" borderId="12" xfId="55" applyFont="1" applyFill="1" applyBorder="1" applyAlignment="1" applyProtection="1">
      <alignment horizontal="center" vertical="top" wrapText="1"/>
      <protection/>
    </xf>
    <xf numFmtId="9" fontId="5" fillId="36" borderId="13" xfId="55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vertical="top" wrapText="1"/>
    </xf>
    <xf numFmtId="44" fontId="6" fillId="0" borderId="0" xfId="49" applyFont="1" applyFill="1" applyBorder="1" applyAlignment="1" applyProtection="1">
      <alignment vertical="top" wrapText="1"/>
      <protection/>
    </xf>
    <xf numFmtId="9" fontId="6" fillId="0" borderId="0" xfId="55" applyFont="1" applyFill="1" applyBorder="1" applyAlignment="1" applyProtection="1">
      <alignment horizontal="center" vertical="top" wrapText="1"/>
      <protection/>
    </xf>
    <xf numFmtId="9" fontId="6" fillId="0" borderId="10" xfId="55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top" wrapText="1"/>
      <protection/>
    </xf>
    <xf numFmtId="9" fontId="5" fillId="0" borderId="10" xfId="55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44" fontId="5" fillId="0" borderId="0" xfId="49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0" xfId="52" applyAlignment="1" applyProtection="1">
      <alignment horizontal="left" vertical="top" indent="1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right" vertical="top"/>
      <protection locked="0"/>
    </xf>
    <xf numFmtId="0" fontId="24" fillId="0" borderId="0" xfId="0" applyFont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" fillId="37" borderId="26" xfId="53" applyFont="1" applyFill="1" applyBorder="1" applyAlignment="1" applyProtection="1">
      <alignment horizontal="center" vertical="center" wrapText="1"/>
      <protection locked="0"/>
    </xf>
    <xf numFmtId="0" fontId="2" fillId="37" borderId="27" xfId="53" applyFont="1" applyFill="1" applyBorder="1" applyAlignment="1" applyProtection="1">
      <alignment horizontal="center" vertical="center" wrapText="1"/>
      <protection locked="0"/>
    </xf>
    <xf numFmtId="0" fontId="2" fillId="37" borderId="28" xfId="53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7"/>
  <sheetViews>
    <sheetView tabSelected="1" view="pageBreakPreview" zoomScale="60" zoomScalePageLayoutView="0" workbookViewId="0" topLeftCell="A55">
      <selection activeCell="D80" sqref="D80:F87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9" width="11.7109375" style="1" bestFit="1" customWidth="1"/>
    <col min="10" max="11" width="11.5742187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70" t="s">
        <v>108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2.75" customHeight="1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2.75" customHeight="1">
      <c r="B3" s="75"/>
      <c r="C3" s="76"/>
      <c r="D3" s="80"/>
      <c r="E3" s="82"/>
      <c r="F3" s="80"/>
      <c r="G3" s="85" t="s">
        <v>20</v>
      </c>
      <c r="H3" s="87" t="s">
        <v>5</v>
      </c>
      <c r="I3" s="57" t="s">
        <v>6</v>
      </c>
      <c r="J3" s="57" t="s">
        <v>7</v>
      </c>
      <c r="K3" s="57" t="s">
        <v>8</v>
      </c>
      <c r="L3" s="60" t="s">
        <v>9</v>
      </c>
      <c r="M3" s="61"/>
    </row>
    <row r="4" spans="2:13" ht="12.75" customHeight="1">
      <c r="B4" s="75"/>
      <c r="C4" s="76"/>
      <c r="D4" s="80"/>
      <c r="E4" s="82"/>
      <c r="F4" s="80"/>
      <c r="G4" s="75"/>
      <c r="H4" s="88"/>
      <c r="I4" s="89"/>
      <c r="J4" s="89"/>
      <c r="K4" s="58"/>
      <c r="L4" s="62" t="s">
        <v>10</v>
      </c>
      <c r="M4" s="64" t="s">
        <v>11</v>
      </c>
    </row>
    <row r="5" spans="2:13" ht="12.75">
      <c r="B5" s="77"/>
      <c r="C5" s="78"/>
      <c r="D5" s="81"/>
      <c r="E5" s="82"/>
      <c r="F5" s="81"/>
      <c r="G5" s="86"/>
      <c r="H5" s="62"/>
      <c r="I5" s="90"/>
      <c r="J5" s="90"/>
      <c r="K5" s="59"/>
      <c r="L5" s="63"/>
      <c r="M5" s="65"/>
    </row>
    <row r="6" spans="2:13" ht="12.75" customHeight="1">
      <c r="B6" s="66" t="s">
        <v>12</v>
      </c>
      <c r="C6" s="67"/>
      <c r="D6" s="67"/>
      <c r="E6" s="21"/>
      <c r="G6" s="22"/>
      <c r="H6" s="22"/>
      <c r="I6" s="22"/>
      <c r="J6" s="68"/>
      <c r="K6" s="68"/>
      <c r="L6" s="22"/>
      <c r="M6" s="23"/>
    </row>
    <row r="7" spans="2:13" ht="12.75" customHeight="1">
      <c r="B7" s="24"/>
      <c r="C7" s="52" t="s">
        <v>13</v>
      </c>
      <c r="D7" s="52"/>
      <c r="E7" s="21"/>
      <c r="F7" s="25"/>
      <c r="G7" s="26"/>
      <c r="H7" s="26"/>
      <c r="I7" s="26"/>
      <c r="J7" s="26"/>
      <c r="K7" s="26"/>
      <c r="L7" s="26"/>
      <c r="M7" s="27"/>
    </row>
    <row r="8" spans="2:13" ht="6" customHeight="1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aca="true" t="shared" si="0" ref="G9:G42">+H9</f>
        <v>15000</v>
      </c>
      <c r="H9" s="33">
        <v>15000</v>
      </c>
      <c r="I9" s="33">
        <v>0</v>
      </c>
      <c r="J9" s="33">
        <v>0</v>
      </c>
      <c r="K9" s="33">
        <v>0</v>
      </c>
      <c r="L9" s="34">
        <f aca="true" t="shared" si="1" ref="L9:L42">_xlfn.IFERROR(K9/H9,0)</f>
        <v>0</v>
      </c>
      <c r="M9" s="35">
        <f aca="true" t="shared" si="2" ref="M9:M42">_xlfn.IFERROR(K9/I9,0)</f>
        <v>0</v>
      </c>
    </row>
    <row r="10" spans="2:13" ht="12.75">
      <c r="B10" s="4" t="s">
        <v>24</v>
      </c>
      <c r="C10" s="5"/>
      <c r="D10" s="31" t="s">
        <v>25</v>
      </c>
      <c r="E10" s="28">
        <v>5110</v>
      </c>
      <c r="F10" s="29" t="s">
        <v>26</v>
      </c>
      <c r="G10" s="32">
        <f t="shared" si="0"/>
        <v>75095.99</v>
      </c>
      <c r="H10" s="33">
        <v>75095.99</v>
      </c>
      <c r="I10" s="33">
        <v>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ht="22.5">
      <c r="B11" s="4"/>
      <c r="C11" s="5"/>
      <c r="D11" s="31"/>
      <c r="E11" s="28">
        <v>5150</v>
      </c>
      <c r="F11" s="29" t="s">
        <v>23</v>
      </c>
      <c r="G11" s="32">
        <f t="shared" si="0"/>
        <v>6284.88</v>
      </c>
      <c r="H11" s="33">
        <v>6284.88</v>
      </c>
      <c r="I11" s="33">
        <v>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ht="22.5">
      <c r="B12" s="4" t="s">
        <v>27</v>
      </c>
      <c r="C12" s="5"/>
      <c r="D12" s="31" t="s">
        <v>28</v>
      </c>
      <c r="E12" s="28">
        <v>5150</v>
      </c>
      <c r="F12" s="29" t="s">
        <v>23</v>
      </c>
      <c r="G12" s="32">
        <f t="shared" si="0"/>
        <v>0</v>
      </c>
      <c r="H12" s="33">
        <v>0</v>
      </c>
      <c r="I12" s="33">
        <v>7360</v>
      </c>
      <c r="J12" s="33">
        <v>7360</v>
      </c>
      <c r="K12" s="33">
        <v>7360</v>
      </c>
      <c r="L12" s="34">
        <f t="shared" si="1"/>
        <v>0</v>
      </c>
      <c r="M12" s="35">
        <f t="shared" si="2"/>
        <v>1</v>
      </c>
    </row>
    <row r="13" spans="2:13" ht="22.5">
      <c r="B13" s="4" t="s">
        <v>29</v>
      </c>
      <c r="C13" s="5"/>
      <c r="D13" s="31" t="s">
        <v>30</v>
      </c>
      <c r="E13" s="28">
        <v>5150</v>
      </c>
      <c r="F13" s="29" t="s">
        <v>23</v>
      </c>
      <c r="G13" s="32">
        <f t="shared" si="0"/>
        <v>19235.12</v>
      </c>
      <c r="H13" s="33">
        <v>19235.12</v>
      </c>
      <c r="I13" s="33">
        <v>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ht="22.5">
      <c r="B14" s="4" t="s">
        <v>31</v>
      </c>
      <c r="C14" s="5"/>
      <c r="D14" s="31" t="s">
        <v>32</v>
      </c>
      <c r="E14" s="28">
        <v>5150</v>
      </c>
      <c r="F14" s="29" t="s">
        <v>23</v>
      </c>
      <c r="G14" s="32">
        <f t="shared" si="0"/>
        <v>0</v>
      </c>
      <c r="H14" s="33">
        <v>0</v>
      </c>
      <c r="I14" s="33">
        <v>9470</v>
      </c>
      <c r="J14" s="33">
        <v>9470</v>
      </c>
      <c r="K14" s="33">
        <v>9470</v>
      </c>
      <c r="L14" s="34">
        <f t="shared" si="1"/>
        <v>0</v>
      </c>
      <c r="M14" s="35">
        <f t="shared" si="2"/>
        <v>1</v>
      </c>
    </row>
    <row r="15" spans="2:13" ht="22.5">
      <c r="B15" s="4" t="s">
        <v>33</v>
      </c>
      <c r="C15" s="5"/>
      <c r="D15" s="31" t="s">
        <v>34</v>
      </c>
      <c r="E15" s="28">
        <v>5150</v>
      </c>
      <c r="F15" s="29" t="s">
        <v>23</v>
      </c>
      <c r="G15" s="32">
        <f t="shared" si="0"/>
        <v>62648.14</v>
      </c>
      <c r="H15" s="33">
        <v>62648.14</v>
      </c>
      <c r="I15" s="33">
        <v>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ht="22.5">
      <c r="B16" s="4" t="s">
        <v>35</v>
      </c>
      <c r="C16" s="5"/>
      <c r="D16" s="31" t="s">
        <v>36</v>
      </c>
      <c r="E16" s="28">
        <v>5150</v>
      </c>
      <c r="F16" s="29" t="s">
        <v>23</v>
      </c>
      <c r="G16" s="32">
        <f t="shared" si="0"/>
        <v>15672.69</v>
      </c>
      <c r="H16" s="33">
        <v>15672.69</v>
      </c>
      <c r="I16" s="33">
        <v>28900</v>
      </c>
      <c r="J16" s="33">
        <v>28900</v>
      </c>
      <c r="K16" s="33">
        <v>0</v>
      </c>
      <c r="L16" s="34">
        <f t="shared" si="1"/>
        <v>0</v>
      </c>
      <c r="M16" s="35">
        <f t="shared" si="2"/>
        <v>0</v>
      </c>
    </row>
    <row r="17" spans="2:13" ht="12.75">
      <c r="B17" s="4"/>
      <c r="C17" s="5"/>
      <c r="D17" s="31"/>
      <c r="E17" s="28">
        <v>5650</v>
      </c>
      <c r="F17" s="29" t="s">
        <v>37</v>
      </c>
      <c r="G17" s="32">
        <f t="shared" si="0"/>
        <v>13230</v>
      </c>
      <c r="H17" s="33">
        <v>13230</v>
      </c>
      <c r="I17" s="33">
        <v>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ht="22.5">
      <c r="B18" s="4" t="s">
        <v>38</v>
      </c>
      <c r="C18" s="5"/>
      <c r="D18" s="31" t="s">
        <v>39</v>
      </c>
      <c r="E18" s="28">
        <v>5150</v>
      </c>
      <c r="F18" s="29" t="s">
        <v>23</v>
      </c>
      <c r="G18" s="32">
        <f t="shared" si="0"/>
        <v>0</v>
      </c>
      <c r="H18" s="33">
        <v>0</v>
      </c>
      <c r="I18" s="33">
        <v>16700</v>
      </c>
      <c r="J18" s="33">
        <v>16700</v>
      </c>
      <c r="K18" s="33">
        <v>0</v>
      </c>
      <c r="L18" s="34">
        <f t="shared" si="1"/>
        <v>0</v>
      </c>
      <c r="M18" s="35">
        <f t="shared" si="2"/>
        <v>0</v>
      </c>
    </row>
    <row r="19" spans="2:13" ht="12.75">
      <c r="B19" s="4"/>
      <c r="C19" s="5"/>
      <c r="D19" s="31"/>
      <c r="E19" s="28">
        <v>5610</v>
      </c>
      <c r="F19" s="29" t="s">
        <v>40</v>
      </c>
      <c r="G19" s="32">
        <f t="shared" si="0"/>
        <v>0</v>
      </c>
      <c r="H19" s="33">
        <v>0</v>
      </c>
      <c r="I19" s="33">
        <v>38830</v>
      </c>
      <c r="J19" s="33">
        <v>38830</v>
      </c>
      <c r="K19" s="33">
        <v>38830</v>
      </c>
      <c r="L19" s="34">
        <f t="shared" si="1"/>
        <v>0</v>
      </c>
      <c r="M19" s="35">
        <f t="shared" si="2"/>
        <v>1</v>
      </c>
    </row>
    <row r="20" spans="2:13" ht="12.75">
      <c r="B20" s="4" t="s">
        <v>41</v>
      </c>
      <c r="C20" s="5"/>
      <c r="D20" s="31" t="s">
        <v>42</v>
      </c>
      <c r="E20" s="28">
        <v>5670</v>
      </c>
      <c r="F20" s="29" t="s">
        <v>43</v>
      </c>
      <c r="G20" s="32">
        <f t="shared" si="0"/>
        <v>0</v>
      </c>
      <c r="H20" s="33">
        <v>0</v>
      </c>
      <c r="I20" s="33">
        <v>9636</v>
      </c>
      <c r="J20" s="33">
        <v>9636</v>
      </c>
      <c r="K20" s="33">
        <v>0</v>
      </c>
      <c r="L20" s="34">
        <f t="shared" si="1"/>
        <v>0</v>
      </c>
      <c r="M20" s="35">
        <f t="shared" si="2"/>
        <v>0</v>
      </c>
    </row>
    <row r="21" spans="2:13" ht="22.5">
      <c r="B21" s="4" t="s">
        <v>44</v>
      </c>
      <c r="C21" s="5"/>
      <c r="D21" s="31" t="s">
        <v>45</v>
      </c>
      <c r="E21" s="28">
        <v>5150</v>
      </c>
      <c r="F21" s="29" t="s">
        <v>23</v>
      </c>
      <c r="G21" s="32">
        <f t="shared" si="0"/>
        <v>0</v>
      </c>
      <c r="H21" s="33">
        <v>0</v>
      </c>
      <c r="I21" s="33">
        <v>9200</v>
      </c>
      <c r="J21" s="33">
        <v>9200</v>
      </c>
      <c r="K21" s="33">
        <v>9200</v>
      </c>
      <c r="L21" s="34">
        <f t="shared" si="1"/>
        <v>0</v>
      </c>
      <c r="M21" s="35">
        <f t="shared" si="2"/>
        <v>1</v>
      </c>
    </row>
    <row r="22" spans="2:13" ht="22.5">
      <c r="B22" s="4" t="s">
        <v>46</v>
      </c>
      <c r="C22" s="5"/>
      <c r="D22" s="31" t="s">
        <v>47</v>
      </c>
      <c r="E22" s="28">
        <v>5150</v>
      </c>
      <c r="F22" s="29" t="s">
        <v>23</v>
      </c>
      <c r="G22" s="32">
        <f t="shared" si="0"/>
        <v>2500</v>
      </c>
      <c r="H22" s="33">
        <v>2500</v>
      </c>
      <c r="I22" s="33">
        <v>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ht="22.5">
      <c r="B23" s="4" t="s">
        <v>48</v>
      </c>
      <c r="C23" s="5"/>
      <c r="D23" s="31" t="s">
        <v>49</v>
      </c>
      <c r="E23" s="28">
        <v>5150</v>
      </c>
      <c r="F23" s="29" t="s">
        <v>23</v>
      </c>
      <c r="G23" s="32">
        <f t="shared" si="0"/>
        <v>7000</v>
      </c>
      <c r="H23" s="33">
        <v>7000</v>
      </c>
      <c r="I23" s="33">
        <v>0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ht="22.5">
      <c r="B24" s="4" t="s">
        <v>50</v>
      </c>
      <c r="C24" s="5"/>
      <c r="D24" s="31" t="s">
        <v>51</v>
      </c>
      <c r="E24" s="28">
        <v>5150</v>
      </c>
      <c r="F24" s="29" t="s">
        <v>23</v>
      </c>
      <c r="G24" s="32">
        <f t="shared" si="0"/>
        <v>35978.49</v>
      </c>
      <c r="H24" s="33">
        <v>35978.49</v>
      </c>
      <c r="I24" s="33">
        <v>0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ht="22.5">
      <c r="B25" s="4" t="s">
        <v>52</v>
      </c>
      <c r="C25" s="5"/>
      <c r="D25" s="31" t="s">
        <v>53</v>
      </c>
      <c r="E25" s="28">
        <v>5150</v>
      </c>
      <c r="F25" s="29" t="s">
        <v>23</v>
      </c>
      <c r="G25" s="32">
        <f t="shared" si="0"/>
        <v>0</v>
      </c>
      <c r="H25" s="33">
        <v>0</v>
      </c>
      <c r="I25" s="33">
        <v>9470</v>
      </c>
      <c r="J25" s="33">
        <v>9470</v>
      </c>
      <c r="K25" s="33">
        <v>9470</v>
      </c>
      <c r="L25" s="34">
        <f t="shared" si="1"/>
        <v>0</v>
      </c>
      <c r="M25" s="35">
        <f t="shared" si="2"/>
        <v>1</v>
      </c>
    </row>
    <row r="26" spans="2:13" ht="22.5">
      <c r="B26" s="4" t="s">
        <v>54</v>
      </c>
      <c r="C26" s="5"/>
      <c r="D26" s="31" t="s">
        <v>55</v>
      </c>
      <c r="E26" s="28">
        <v>5150</v>
      </c>
      <c r="F26" s="29" t="s">
        <v>23</v>
      </c>
      <c r="G26" s="32">
        <f t="shared" si="0"/>
        <v>27596.4</v>
      </c>
      <c r="H26" s="33">
        <v>27596.4</v>
      </c>
      <c r="I26" s="33">
        <v>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ht="12.75">
      <c r="B27" s="4"/>
      <c r="C27" s="5"/>
      <c r="D27" s="31"/>
      <c r="E27" s="28">
        <v>5190</v>
      </c>
      <c r="F27" s="29" t="s">
        <v>56</v>
      </c>
      <c r="G27" s="32">
        <f t="shared" si="0"/>
        <v>20324</v>
      </c>
      <c r="H27" s="33">
        <v>20324</v>
      </c>
      <c r="I27" s="33">
        <v>0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ht="12.75">
      <c r="B28" s="4"/>
      <c r="C28" s="5"/>
      <c r="D28" s="31"/>
      <c r="E28" s="28">
        <v>5210</v>
      </c>
      <c r="F28" s="29" t="s">
        <v>57</v>
      </c>
      <c r="G28" s="32">
        <f t="shared" si="0"/>
        <v>0</v>
      </c>
      <c r="H28" s="33">
        <v>0</v>
      </c>
      <c r="I28" s="33">
        <v>8700</v>
      </c>
      <c r="J28" s="33">
        <v>8700</v>
      </c>
      <c r="K28" s="33">
        <v>8700</v>
      </c>
      <c r="L28" s="34">
        <f t="shared" si="1"/>
        <v>0</v>
      </c>
      <c r="M28" s="35">
        <f t="shared" si="2"/>
        <v>1</v>
      </c>
    </row>
    <row r="29" spans="2:13" ht="22.5">
      <c r="B29" s="4" t="s">
        <v>58</v>
      </c>
      <c r="C29" s="5"/>
      <c r="D29" s="31" t="s">
        <v>59</v>
      </c>
      <c r="E29" s="28">
        <v>5150</v>
      </c>
      <c r="F29" s="29" t="s">
        <v>23</v>
      </c>
      <c r="G29" s="32">
        <f t="shared" si="0"/>
        <v>27232.45</v>
      </c>
      <c r="H29" s="33">
        <v>27232.45</v>
      </c>
      <c r="I29" s="33">
        <v>0</v>
      </c>
      <c r="J29" s="33">
        <v>0</v>
      </c>
      <c r="K29" s="33">
        <v>0</v>
      </c>
      <c r="L29" s="34">
        <f t="shared" si="1"/>
        <v>0</v>
      </c>
      <c r="M29" s="35">
        <f t="shared" si="2"/>
        <v>0</v>
      </c>
    </row>
    <row r="30" spans="2:13" ht="22.5">
      <c r="B30" s="4" t="s">
        <v>60</v>
      </c>
      <c r="C30" s="5"/>
      <c r="D30" s="31" t="s">
        <v>61</v>
      </c>
      <c r="E30" s="28">
        <v>5150</v>
      </c>
      <c r="F30" s="29" t="s">
        <v>23</v>
      </c>
      <c r="G30" s="32">
        <f t="shared" si="0"/>
        <v>11342.91</v>
      </c>
      <c r="H30" s="33">
        <v>11342.91</v>
      </c>
      <c r="I30" s="33">
        <v>9470</v>
      </c>
      <c r="J30" s="33">
        <v>9470</v>
      </c>
      <c r="K30" s="33">
        <v>9470</v>
      </c>
      <c r="L30" s="34">
        <f t="shared" si="1"/>
        <v>0.8348827593624564</v>
      </c>
      <c r="M30" s="35">
        <f t="shared" si="2"/>
        <v>1</v>
      </c>
    </row>
    <row r="31" spans="2:13" ht="12.75">
      <c r="B31" s="4"/>
      <c r="C31" s="5"/>
      <c r="D31" s="31"/>
      <c r="E31" s="28">
        <v>5490</v>
      </c>
      <c r="F31" s="29" t="s">
        <v>62</v>
      </c>
      <c r="G31" s="32">
        <f t="shared" si="0"/>
        <v>18999</v>
      </c>
      <c r="H31" s="33">
        <v>18999</v>
      </c>
      <c r="I31" s="33">
        <v>0</v>
      </c>
      <c r="J31" s="33">
        <v>0</v>
      </c>
      <c r="K31" s="33">
        <v>0</v>
      </c>
      <c r="L31" s="34">
        <f t="shared" si="1"/>
        <v>0</v>
      </c>
      <c r="M31" s="35">
        <f t="shared" si="2"/>
        <v>0</v>
      </c>
    </row>
    <row r="32" spans="2:13" ht="22.5">
      <c r="B32" s="4" t="s">
        <v>63</v>
      </c>
      <c r="C32" s="5"/>
      <c r="D32" s="31" t="s">
        <v>64</v>
      </c>
      <c r="E32" s="28">
        <v>5150</v>
      </c>
      <c r="F32" s="29" t="s">
        <v>23</v>
      </c>
      <c r="G32" s="32">
        <f t="shared" si="0"/>
        <v>0</v>
      </c>
      <c r="H32" s="33">
        <v>0</v>
      </c>
      <c r="I32" s="33">
        <v>9470</v>
      </c>
      <c r="J32" s="33">
        <v>9470</v>
      </c>
      <c r="K32" s="33">
        <v>9470</v>
      </c>
      <c r="L32" s="34">
        <f t="shared" si="1"/>
        <v>0</v>
      </c>
      <c r="M32" s="35">
        <f t="shared" si="2"/>
        <v>1</v>
      </c>
    </row>
    <row r="33" spans="2:13" ht="22.5">
      <c r="B33" s="4" t="s">
        <v>65</v>
      </c>
      <c r="C33" s="5"/>
      <c r="D33" s="31" t="s">
        <v>66</v>
      </c>
      <c r="E33" s="28">
        <v>5150</v>
      </c>
      <c r="F33" s="29" t="s">
        <v>23</v>
      </c>
      <c r="G33" s="32">
        <f t="shared" si="0"/>
        <v>17700</v>
      </c>
      <c r="H33" s="33">
        <v>17700</v>
      </c>
      <c r="I33" s="33">
        <v>0</v>
      </c>
      <c r="J33" s="33">
        <v>0</v>
      </c>
      <c r="K33" s="33">
        <v>0</v>
      </c>
      <c r="L33" s="34">
        <f t="shared" si="1"/>
        <v>0</v>
      </c>
      <c r="M33" s="35">
        <f t="shared" si="2"/>
        <v>0</v>
      </c>
    </row>
    <row r="34" spans="2:13" ht="22.5">
      <c r="B34" s="4" t="s">
        <v>67</v>
      </c>
      <c r="C34" s="5"/>
      <c r="D34" s="31" t="s">
        <v>68</v>
      </c>
      <c r="E34" s="28">
        <v>5150</v>
      </c>
      <c r="F34" s="29" t="s">
        <v>23</v>
      </c>
      <c r="G34" s="32">
        <f t="shared" si="0"/>
        <v>0</v>
      </c>
      <c r="H34" s="33">
        <v>0</v>
      </c>
      <c r="I34" s="33">
        <v>7360</v>
      </c>
      <c r="J34" s="33">
        <v>7360</v>
      </c>
      <c r="K34" s="33">
        <v>7360</v>
      </c>
      <c r="L34" s="34">
        <f t="shared" si="1"/>
        <v>0</v>
      </c>
      <c r="M34" s="35">
        <f t="shared" si="2"/>
        <v>1</v>
      </c>
    </row>
    <row r="35" spans="2:13" ht="22.5">
      <c r="B35" s="4" t="s">
        <v>69</v>
      </c>
      <c r="C35" s="5"/>
      <c r="D35" s="31" t="s">
        <v>70</v>
      </c>
      <c r="E35" s="28">
        <v>5150</v>
      </c>
      <c r="F35" s="29" t="s">
        <v>23</v>
      </c>
      <c r="G35" s="32">
        <f t="shared" si="0"/>
        <v>9744</v>
      </c>
      <c r="H35" s="33">
        <v>9744</v>
      </c>
      <c r="I35" s="33">
        <v>0</v>
      </c>
      <c r="J35" s="33">
        <v>0</v>
      </c>
      <c r="K35" s="33">
        <v>0</v>
      </c>
      <c r="L35" s="34">
        <f t="shared" si="1"/>
        <v>0</v>
      </c>
      <c r="M35" s="35">
        <f t="shared" si="2"/>
        <v>0</v>
      </c>
    </row>
    <row r="36" spans="2:13" ht="22.5">
      <c r="B36" s="4" t="s">
        <v>71</v>
      </c>
      <c r="C36" s="5"/>
      <c r="D36" s="31" t="s">
        <v>72</v>
      </c>
      <c r="E36" s="28">
        <v>5150</v>
      </c>
      <c r="F36" s="29" t="s">
        <v>23</v>
      </c>
      <c r="G36" s="32">
        <f t="shared" si="0"/>
        <v>0</v>
      </c>
      <c r="H36" s="33">
        <v>0</v>
      </c>
      <c r="I36" s="33">
        <v>330635.85</v>
      </c>
      <c r="J36" s="33">
        <v>330635.85</v>
      </c>
      <c r="K36" s="33">
        <v>330635.85</v>
      </c>
      <c r="L36" s="34">
        <f t="shared" si="1"/>
        <v>0</v>
      </c>
      <c r="M36" s="35">
        <f t="shared" si="2"/>
        <v>1</v>
      </c>
    </row>
    <row r="37" spans="2:13" ht="22.5">
      <c r="B37" s="4" t="s">
        <v>73</v>
      </c>
      <c r="C37" s="5"/>
      <c r="D37" s="31" t="s">
        <v>74</v>
      </c>
      <c r="E37" s="28">
        <v>5150</v>
      </c>
      <c r="F37" s="29" t="s">
        <v>23</v>
      </c>
      <c r="G37" s="32">
        <f t="shared" si="0"/>
        <v>23636.59</v>
      </c>
      <c r="H37" s="33">
        <v>23636.59</v>
      </c>
      <c r="I37" s="33">
        <v>9470</v>
      </c>
      <c r="J37" s="33">
        <v>9470</v>
      </c>
      <c r="K37" s="33">
        <v>9470</v>
      </c>
      <c r="L37" s="34">
        <f t="shared" si="1"/>
        <v>0.40065000915952764</v>
      </c>
      <c r="M37" s="35">
        <f t="shared" si="2"/>
        <v>1</v>
      </c>
    </row>
    <row r="38" spans="2:13" ht="22.5">
      <c r="B38" s="4" t="s">
        <v>75</v>
      </c>
      <c r="C38" s="5"/>
      <c r="D38" s="31" t="s">
        <v>76</v>
      </c>
      <c r="E38" s="28">
        <v>5150</v>
      </c>
      <c r="F38" s="29" t="s">
        <v>23</v>
      </c>
      <c r="G38" s="32">
        <f t="shared" si="0"/>
        <v>10188.28</v>
      </c>
      <c r="H38" s="33">
        <v>10188.28</v>
      </c>
      <c r="I38" s="33">
        <v>16700</v>
      </c>
      <c r="J38" s="33">
        <v>16700</v>
      </c>
      <c r="K38" s="33">
        <v>0</v>
      </c>
      <c r="L38" s="34">
        <f t="shared" si="1"/>
        <v>0</v>
      </c>
      <c r="M38" s="35">
        <f t="shared" si="2"/>
        <v>0</v>
      </c>
    </row>
    <row r="39" spans="2:13" ht="12.75">
      <c r="B39" s="4"/>
      <c r="C39" s="5"/>
      <c r="D39" s="31"/>
      <c r="E39" s="28">
        <v>5490</v>
      </c>
      <c r="F39" s="29" t="s">
        <v>62</v>
      </c>
      <c r="G39" s="32">
        <f t="shared" si="0"/>
        <v>18999</v>
      </c>
      <c r="H39" s="33">
        <v>18999</v>
      </c>
      <c r="I39" s="33">
        <v>0</v>
      </c>
      <c r="J39" s="33">
        <v>0</v>
      </c>
      <c r="K39" s="33">
        <v>0</v>
      </c>
      <c r="L39" s="34">
        <f t="shared" si="1"/>
        <v>0</v>
      </c>
      <c r="M39" s="35">
        <f t="shared" si="2"/>
        <v>0</v>
      </c>
    </row>
    <row r="40" spans="2:13" ht="12.75">
      <c r="B40" s="4" t="s">
        <v>77</v>
      </c>
      <c r="C40" s="5"/>
      <c r="D40" s="31" t="s">
        <v>78</v>
      </c>
      <c r="E40" s="28">
        <v>5110</v>
      </c>
      <c r="F40" s="29" t="s">
        <v>26</v>
      </c>
      <c r="G40" s="32">
        <f t="shared" si="0"/>
        <v>0</v>
      </c>
      <c r="H40" s="33">
        <v>0</v>
      </c>
      <c r="I40" s="33">
        <v>20000</v>
      </c>
      <c r="J40" s="33">
        <v>19000.13</v>
      </c>
      <c r="K40" s="33">
        <v>0</v>
      </c>
      <c r="L40" s="34">
        <f t="shared" si="1"/>
        <v>0</v>
      </c>
      <c r="M40" s="35">
        <f t="shared" si="2"/>
        <v>0</v>
      </c>
    </row>
    <row r="41" spans="2:13" ht="22.5">
      <c r="B41" s="4"/>
      <c r="C41" s="5"/>
      <c r="D41" s="31"/>
      <c r="E41" s="28">
        <v>5150</v>
      </c>
      <c r="F41" s="29" t="s">
        <v>23</v>
      </c>
      <c r="G41" s="32">
        <f t="shared" si="0"/>
        <v>0</v>
      </c>
      <c r="H41" s="33">
        <v>0</v>
      </c>
      <c r="I41" s="33">
        <v>48000</v>
      </c>
      <c r="J41" s="33">
        <v>47100</v>
      </c>
      <c r="K41" s="33">
        <v>0</v>
      </c>
      <c r="L41" s="34">
        <f t="shared" si="1"/>
        <v>0</v>
      </c>
      <c r="M41" s="35">
        <f t="shared" si="2"/>
        <v>0</v>
      </c>
    </row>
    <row r="42" spans="2:13" ht="22.5">
      <c r="B42" s="4"/>
      <c r="C42" s="5"/>
      <c r="D42" s="31"/>
      <c r="E42" s="28">
        <v>5290</v>
      </c>
      <c r="F42" s="29" t="s">
        <v>79</v>
      </c>
      <c r="G42" s="32">
        <f t="shared" si="0"/>
        <v>0</v>
      </c>
      <c r="H42" s="33">
        <v>0</v>
      </c>
      <c r="I42" s="33">
        <v>27415.73</v>
      </c>
      <c r="J42" s="33">
        <v>26394.42</v>
      </c>
      <c r="K42" s="33">
        <v>0</v>
      </c>
      <c r="L42" s="34">
        <f t="shared" si="1"/>
        <v>0</v>
      </c>
      <c r="M42" s="35">
        <f t="shared" si="2"/>
        <v>0</v>
      </c>
    </row>
    <row r="43" spans="2:13" ht="12.75">
      <c r="B43" s="4"/>
      <c r="C43" s="5"/>
      <c r="D43" s="31"/>
      <c r="E43" s="36"/>
      <c r="F43" s="37"/>
      <c r="G43" s="41"/>
      <c r="H43" s="41"/>
      <c r="I43" s="41"/>
      <c r="J43" s="41"/>
      <c r="K43" s="41"/>
      <c r="L43" s="38"/>
      <c r="M43" s="39"/>
    </row>
    <row r="44" spans="2:13" ht="12.75">
      <c r="B44" s="4"/>
      <c r="C44" s="5"/>
      <c r="D44" s="26"/>
      <c r="E44" s="40"/>
      <c r="F44" s="26"/>
      <c r="G44" s="26"/>
      <c r="H44" s="26"/>
      <c r="I44" s="26"/>
      <c r="J44" s="26"/>
      <c r="K44" s="26"/>
      <c r="L44" s="26"/>
      <c r="M44" s="27"/>
    </row>
    <row r="45" spans="2:13" ht="12.75" customHeight="1">
      <c r="B45" s="53" t="s">
        <v>14</v>
      </c>
      <c r="C45" s="54"/>
      <c r="D45" s="54"/>
      <c r="E45" s="54"/>
      <c r="F45" s="54"/>
      <c r="G45" s="7">
        <f>SUM(G9:G42)</f>
        <v>438407.94000000006</v>
      </c>
      <c r="H45" s="7">
        <f>SUM(H9:H42)</f>
        <v>438407.94000000006</v>
      </c>
      <c r="I45" s="7">
        <f>SUM(I9:I42)</f>
        <v>616787.58</v>
      </c>
      <c r="J45" s="7">
        <f>SUM(J9:J42)</f>
        <v>613866.4</v>
      </c>
      <c r="K45" s="7">
        <f>SUM(K9:K42)</f>
        <v>449435.85</v>
      </c>
      <c r="L45" s="8">
        <f>_xlfn.IFERROR(K45/H45,0)</f>
        <v>1.025154448616966</v>
      </c>
      <c r="M45" s="9">
        <f>_xlfn.IFERROR(K45/I45,0)</f>
        <v>0.728672017033806</v>
      </c>
    </row>
    <row r="46" spans="2:13" ht="4.5" customHeight="1">
      <c r="B46" s="4"/>
      <c r="C46" s="5"/>
      <c r="D46" s="26"/>
      <c r="E46" s="40"/>
      <c r="F46" s="26"/>
      <c r="G46" s="26"/>
      <c r="H46" s="26"/>
      <c r="I46" s="26"/>
      <c r="J46" s="26"/>
      <c r="K46" s="26"/>
      <c r="L46" s="26"/>
      <c r="M46" s="27"/>
    </row>
    <row r="47" spans="2:13" ht="12.75" customHeight="1">
      <c r="B47" s="69" t="s">
        <v>15</v>
      </c>
      <c r="C47" s="52"/>
      <c r="D47" s="52"/>
      <c r="E47" s="21"/>
      <c r="F47" s="25"/>
      <c r="G47" s="26"/>
      <c r="H47" s="26"/>
      <c r="I47" s="26"/>
      <c r="J47" s="26"/>
      <c r="K47" s="26"/>
      <c r="L47" s="26"/>
      <c r="M47" s="27"/>
    </row>
    <row r="48" spans="2:13" ht="12.75" customHeight="1">
      <c r="B48" s="24"/>
      <c r="C48" s="52" t="s">
        <v>16</v>
      </c>
      <c r="D48" s="52"/>
      <c r="E48" s="21"/>
      <c r="F48" s="25"/>
      <c r="G48" s="26"/>
      <c r="H48" s="26"/>
      <c r="I48" s="26"/>
      <c r="J48" s="26"/>
      <c r="K48" s="26"/>
      <c r="L48" s="26"/>
      <c r="M48" s="27"/>
    </row>
    <row r="49" spans="2:13" ht="6" customHeight="1">
      <c r="B49" s="42"/>
      <c r="C49" s="43"/>
      <c r="D49" s="43"/>
      <c r="E49" s="36"/>
      <c r="F49" s="43"/>
      <c r="G49" s="26"/>
      <c r="H49" s="26"/>
      <c r="I49" s="26"/>
      <c r="J49" s="26"/>
      <c r="K49" s="26"/>
      <c r="L49" s="26"/>
      <c r="M49" s="27"/>
    </row>
    <row r="50" spans="2:13" ht="12.75">
      <c r="B50" s="4" t="s">
        <v>54</v>
      </c>
      <c r="C50" s="5"/>
      <c r="D50" s="26" t="s">
        <v>55</v>
      </c>
      <c r="E50" s="40">
        <v>6170</v>
      </c>
      <c r="F50" s="26" t="s">
        <v>80</v>
      </c>
      <c r="G50" s="32">
        <f aca="true" t="shared" si="3" ref="G50:G70">+H50</f>
        <v>0</v>
      </c>
      <c r="H50" s="33">
        <v>0</v>
      </c>
      <c r="I50" s="33">
        <v>34000000</v>
      </c>
      <c r="J50" s="33">
        <v>15162062.73</v>
      </c>
      <c r="K50" s="33">
        <v>15162062.73</v>
      </c>
      <c r="L50" s="34">
        <f aca="true" t="shared" si="4" ref="L50:L70">_xlfn.IFERROR(K50/H50,0)</f>
        <v>0</v>
      </c>
      <c r="M50" s="35">
        <f aca="true" t="shared" si="5" ref="M50:M70">_xlfn.IFERROR(K50/I50,0)</f>
        <v>0.44594302147058823</v>
      </c>
    </row>
    <row r="51" spans="2:13" ht="12.75">
      <c r="B51" s="4" t="s">
        <v>63</v>
      </c>
      <c r="C51" s="5"/>
      <c r="D51" s="26" t="s">
        <v>64</v>
      </c>
      <c r="E51" s="40">
        <v>6220</v>
      </c>
      <c r="F51" s="26" t="s">
        <v>81</v>
      </c>
      <c r="G51" s="32">
        <f t="shared" si="3"/>
        <v>0</v>
      </c>
      <c r="H51" s="33">
        <v>0</v>
      </c>
      <c r="I51" s="33">
        <v>606702.25</v>
      </c>
      <c r="J51" s="33">
        <v>606702.25</v>
      </c>
      <c r="K51" s="33">
        <v>0</v>
      </c>
      <c r="L51" s="34">
        <f t="shared" si="4"/>
        <v>0</v>
      </c>
      <c r="M51" s="35">
        <f t="shared" si="5"/>
        <v>0</v>
      </c>
    </row>
    <row r="52" spans="2:13" ht="12.75">
      <c r="B52" s="4" t="s">
        <v>71</v>
      </c>
      <c r="C52" s="5"/>
      <c r="D52" s="26" t="s">
        <v>72</v>
      </c>
      <c r="E52" s="40">
        <v>6120</v>
      </c>
      <c r="F52" s="26" t="s">
        <v>81</v>
      </c>
      <c r="G52" s="32">
        <f t="shared" si="3"/>
        <v>11561020.75</v>
      </c>
      <c r="H52" s="33">
        <v>11561020.75</v>
      </c>
      <c r="I52" s="33">
        <v>3752941.84</v>
      </c>
      <c r="J52" s="33">
        <v>0</v>
      </c>
      <c r="K52" s="33">
        <v>1953002.55</v>
      </c>
      <c r="L52" s="34">
        <f t="shared" si="4"/>
        <v>0.16892994072344347</v>
      </c>
      <c r="M52" s="35">
        <f t="shared" si="5"/>
        <v>0.5203924369901773</v>
      </c>
    </row>
    <row r="53" spans="2:13" ht="12.75">
      <c r="B53" s="4"/>
      <c r="C53" s="5"/>
      <c r="D53" s="26"/>
      <c r="E53" s="40">
        <v>6130</v>
      </c>
      <c r="F53" s="26" t="s">
        <v>82</v>
      </c>
      <c r="G53" s="32">
        <f t="shared" si="3"/>
        <v>599709.12</v>
      </c>
      <c r="H53" s="33">
        <v>599709.12</v>
      </c>
      <c r="I53" s="33">
        <v>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ht="22.5">
      <c r="B54" s="4"/>
      <c r="C54" s="5"/>
      <c r="D54" s="26"/>
      <c r="E54" s="40">
        <v>6140</v>
      </c>
      <c r="F54" s="26" t="s">
        <v>83</v>
      </c>
      <c r="G54" s="32">
        <f t="shared" si="3"/>
        <v>10000000</v>
      </c>
      <c r="H54" s="33">
        <v>10000000</v>
      </c>
      <c r="I54" s="33">
        <v>55694356.25</v>
      </c>
      <c r="J54" s="33">
        <v>18925001.1</v>
      </c>
      <c r="K54" s="33">
        <v>32875627.29</v>
      </c>
      <c r="L54" s="34">
        <f t="shared" si="4"/>
        <v>3.287562729</v>
      </c>
      <c r="M54" s="35">
        <f t="shared" si="5"/>
        <v>0.5902865120197883</v>
      </c>
    </row>
    <row r="55" spans="2:13" ht="12.75">
      <c r="B55" s="4"/>
      <c r="C55" s="5"/>
      <c r="D55" s="26"/>
      <c r="E55" s="40">
        <v>6220</v>
      </c>
      <c r="F55" s="26" t="s">
        <v>81</v>
      </c>
      <c r="G55" s="32">
        <f t="shared" si="3"/>
        <v>10000000</v>
      </c>
      <c r="H55" s="33">
        <v>10000000</v>
      </c>
      <c r="I55" s="33">
        <v>207716.34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ht="12.75">
      <c r="B56" s="4" t="s">
        <v>84</v>
      </c>
      <c r="C56" s="5"/>
      <c r="D56" s="26" t="s">
        <v>85</v>
      </c>
      <c r="E56" s="40">
        <v>6130</v>
      </c>
      <c r="F56" s="26" t="s">
        <v>82</v>
      </c>
      <c r="G56" s="32">
        <f t="shared" si="3"/>
        <v>0</v>
      </c>
      <c r="H56" s="33">
        <v>0</v>
      </c>
      <c r="I56" s="33">
        <v>540500</v>
      </c>
      <c r="J56" s="33">
        <v>540500</v>
      </c>
      <c r="K56" s="33">
        <v>540500</v>
      </c>
      <c r="L56" s="34">
        <f t="shared" si="4"/>
        <v>0</v>
      </c>
      <c r="M56" s="35">
        <f t="shared" si="5"/>
        <v>1</v>
      </c>
    </row>
    <row r="57" spans="2:13" ht="12.75">
      <c r="B57" s="4"/>
      <c r="C57" s="5"/>
      <c r="D57" s="26"/>
      <c r="E57" s="40">
        <v>6150</v>
      </c>
      <c r="F57" s="26" t="s">
        <v>86</v>
      </c>
      <c r="G57" s="32">
        <f t="shared" si="3"/>
        <v>0</v>
      </c>
      <c r="H57" s="33">
        <v>0</v>
      </c>
      <c r="I57" s="33">
        <v>4820035.4</v>
      </c>
      <c r="J57" s="33">
        <v>1497586.56</v>
      </c>
      <c r="K57" s="33">
        <v>3822015.98</v>
      </c>
      <c r="L57" s="34">
        <f t="shared" si="4"/>
        <v>0</v>
      </c>
      <c r="M57" s="35">
        <f t="shared" si="5"/>
        <v>0.7929435497506926</v>
      </c>
    </row>
    <row r="58" spans="2:13" ht="22.5">
      <c r="B58" s="4" t="s">
        <v>87</v>
      </c>
      <c r="C58" s="5"/>
      <c r="D58" s="26" t="s">
        <v>88</v>
      </c>
      <c r="E58" s="40">
        <v>6140</v>
      </c>
      <c r="F58" s="26" t="s">
        <v>83</v>
      </c>
      <c r="G58" s="32">
        <f t="shared" si="3"/>
        <v>0</v>
      </c>
      <c r="H58" s="33">
        <v>0</v>
      </c>
      <c r="I58" s="33">
        <v>6437295.51</v>
      </c>
      <c r="J58" s="33">
        <v>773523.38</v>
      </c>
      <c r="K58" s="33">
        <v>3292480.36</v>
      </c>
      <c r="L58" s="34">
        <f t="shared" si="4"/>
        <v>0</v>
      </c>
      <c r="M58" s="35">
        <f t="shared" si="5"/>
        <v>0.5114695068581682</v>
      </c>
    </row>
    <row r="59" spans="2:13" ht="22.5">
      <c r="B59" s="4" t="s">
        <v>89</v>
      </c>
      <c r="C59" s="5"/>
      <c r="D59" s="26" t="s">
        <v>90</v>
      </c>
      <c r="E59" s="40">
        <v>6140</v>
      </c>
      <c r="F59" s="26" t="s">
        <v>83</v>
      </c>
      <c r="G59" s="32">
        <f t="shared" si="3"/>
        <v>0</v>
      </c>
      <c r="H59" s="33">
        <v>0</v>
      </c>
      <c r="I59" s="33">
        <v>4879905.97</v>
      </c>
      <c r="J59" s="33">
        <v>0</v>
      </c>
      <c r="K59" s="33">
        <v>2534482</v>
      </c>
      <c r="L59" s="34">
        <f t="shared" si="4"/>
        <v>0</v>
      </c>
      <c r="M59" s="35">
        <f t="shared" si="5"/>
        <v>0.5193710730454916</v>
      </c>
    </row>
    <row r="60" spans="2:13" ht="12.75">
      <c r="B60" s="4" t="s">
        <v>91</v>
      </c>
      <c r="C60" s="5"/>
      <c r="D60" s="26" t="s">
        <v>92</v>
      </c>
      <c r="E60" s="40">
        <v>6120</v>
      </c>
      <c r="F60" s="26" t="s">
        <v>81</v>
      </c>
      <c r="G60" s="32">
        <f t="shared" si="3"/>
        <v>0</v>
      </c>
      <c r="H60" s="33">
        <v>0</v>
      </c>
      <c r="I60" s="33">
        <v>2912779.86</v>
      </c>
      <c r="J60" s="33">
        <v>714179.02</v>
      </c>
      <c r="K60" s="33">
        <v>1427316.05</v>
      </c>
      <c r="L60" s="34">
        <f t="shared" si="4"/>
        <v>0</v>
      </c>
      <c r="M60" s="35">
        <f t="shared" si="5"/>
        <v>0.4900185110453215</v>
      </c>
    </row>
    <row r="61" spans="2:13" ht="12.75">
      <c r="B61" s="4"/>
      <c r="C61" s="5"/>
      <c r="D61" s="26"/>
      <c r="E61" s="40">
        <v>6220</v>
      </c>
      <c r="F61" s="26" t="s">
        <v>81</v>
      </c>
      <c r="G61" s="32">
        <f t="shared" si="3"/>
        <v>0</v>
      </c>
      <c r="H61" s="33">
        <v>0</v>
      </c>
      <c r="I61" s="33">
        <v>5973454.95</v>
      </c>
      <c r="J61" s="33">
        <v>0</v>
      </c>
      <c r="K61" s="33">
        <v>0</v>
      </c>
      <c r="L61" s="34">
        <f t="shared" si="4"/>
        <v>0</v>
      </c>
      <c r="M61" s="35">
        <f t="shared" si="5"/>
        <v>0</v>
      </c>
    </row>
    <row r="62" spans="2:13" ht="12.75">
      <c r="B62" s="4" t="s">
        <v>93</v>
      </c>
      <c r="C62" s="5"/>
      <c r="D62" s="26" t="s">
        <v>94</v>
      </c>
      <c r="E62" s="40">
        <v>6130</v>
      </c>
      <c r="F62" s="26" t="s">
        <v>82</v>
      </c>
      <c r="G62" s="32">
        <f t="shared" si="3"/>
        <v>0</v>
      </c>
      <c r="H62" s="33">
        <v>0</v>
      </c>
      <c r="I62" s="33">
        <v>540500</v>
      </c>
      <c r="J62" s="33">
        <v>540500</v>
      </c>
      <c r="K62" s="33">
        <v>540500</v>
      </c>
      <c r="L62" s="34">
        <f t="shared" si="4"/>
        <v>0</v>
      </c>
      <c r="M62" s="35">
        <f t="shared" si="5"/>
        <v>1</v>
      </c>
    </row>
    <row r="63" spans="2:13" ht="12.75">
      <c r="B63" s="4" t="s">
        <v>95</v>
      </c>
      <c r="C63" s="5"/>
      <c r="D63" s="26" t="s">
        <v>92</v>
      </c>
      <c r="E63" s="40">
        <v>6220</v>
      </c>
      <c r="F63" s="26" t="s">
        <v>81</v>
      </c>
      <c r="G63" s="32">
        <f t="shared" si="3"/>
        <v>0</v>
      </c>
      <c r="H63" s="33">
        <v>0</v>
      </c>
      <c r="I63" s="33">
        <v>37796947.54</v>
      </c>
      <c r="J63" s="33">
        <v>0</v>
      </c>
      <c r="K63" s="33">
        <v>0</v>
      </c>
      <c r="L63" s="34">
        <f t="shared" si="4"/>
        <v>0</v>
      </c>
      <c r="M63" s="35">
        <f t="shared" si="5"/>
        <v>0</v>
      </c>
    </row>
    <row r="64" spans="2:13" ht="12.75">
      <c r="B64" s="4" t="s">
        <v>96</v>
      </c>
      <c r="C64" s="5"/>
      <c r="D64" s="26" t="s">
        <v>97</v>
      </c>
      <c r="E64" s="40">
        <v>6150</v>
      </c>
      <c r="F64" s="26" t="s">
        <v>86</v>
      </c>
      <c r="G64" s="32">
        <f t="shared" si="3"/>
        <v>0</v>
      </c>
      <c r="H64" s="33">
        <v>0</v>
      </c>
      <c r="I64" s="33">
        <v>25374408.3</v>
      </c>
      <c r="J64" s="33">
        <v>11412170.56</v>
      </c>
      <c r="K64" s="33">
        <v>15497119.87</v>
      </c>
      <c r="L64" s="34">
        <f t="shared" si="4"/>
        <v>0</v>
      </c>
      <c r="M64" s="35">
        <f t="shared" si="5"/>
        <v>0.6107381770947541</v>
      </c>
    </row>
    <row r="65" spans="2:13" ht="12.75">
      <c r="B65" s="4" t="s">
        <v>98</v>
      </c>
      <c r="C65" s="5"/>
      <c r="D65" s="26" t="s">
        <v>99</v>
      </c>
      <c r="E65" s="40">
        <v>6220</v>
      </c>
      <c r="F65" s="26" t="s">
        <v>81</v>
      </c>
      <c r="G65" s="32">
        <f t="shared" si="3"/>
        <v>0</v>
      </c>
      <c r="H65" s="33">
        <v>0</v>
      </c>
      <c r="I65" s="33">
        <v>606818.18</v>
      </c>
      <c r="J65" s="33">
        <v>606702.24</v>
      </c>
      <c r="K65" s="33">
        <v>606702.24</v>
      </c>
      <c r="L65" s="34">
        <f t="shared" si="4"/>
        <v>0</v>
      </c>
      <c r="M65" s="35">
        <f t="shared" si="5"/>
        <v>0.9998089378271428</v>
      </c>
    </row>
    <row r="66" spans="2:13" ht="22.5">
      <c r="B66" s="4" t="s">
        <v>100</v>
      </c>
      <c r="C66" s="5"/>
      <c r="D66" s="26" t="s">
        <v>101</v>
      </c>
      <c r="E66" s="40">
        <v>6140</v>
      </c>
      <c r="F66" s="26" t="s">
        <v>83</v>
      </c>
      <c r="G66" s="32">
        <f t="shared" si="3"/>
        <v>0</v>
      </c>
      <c r="H66" s="33">
        <v>0</v>
      </c>
      <c r="I66" s="33">
        <v>1679170.96</v>
      </c>
      <c r="J66" s="33">
        <v>0</v>
      </c>
      <c r="K66" s="33">
        <v>1574174.49</v>
      </c>
      <c r="L66" s="34">
        <f t="shared" si="4"/>
        <v>0</v>
      </c>
      <c r="M66" s="35">
        <f t="shared" si="5"/>
        <v>0.9374712447385346</v>
      </c>
    </row>
    <row r="67" spans="2:13" ht="22.5">
      <c r="B67" s="4" t="s">
        <v>102</v>
      </c>
      <c r="C67" s="5"/>
      <c r="D67" s="26" t="s">
        <v>103</v>
      </c>
      <c r="E67" s="40">
        <v>6140</v>
      </c>
      <c r="F67" s="26" t="s">
        <v>83</v>
      </c>
      <c r="G67" s="32">
        <f t="shared" si="3"/>
        <v>0</v>
      </c>
      <c r="H67" s="33">
        <v>0</v>
      </c>
      <c r="I67" s="33">
        <v>3521314.88</v>
      </c>
      <c r="J67" s="33">
        <v>0</v>
      </c>
      <c r="K67" s="33">
        <v>1073832.25</v>
      </c>
      <c r="L67" s="34">
        <f t="shared" si="4"/>
        <v>0</v>
      </c>
      <c r="M67" s="35">
        <f t="shared" si="5"/>
        <v>0.30495206665528307</v>
      </c>
    </row>
    <row r="68" spans="2:13" ht="22.5">
      <c r="B68" s="4" t="s">
        <v>104</v>
      </c>
      <c r="C68" s="5"/>
      <c r="D68" s="26" t="s">
        <v>105</v>
      </c>
      <c r="E68" s="40">
        <v>6140</v>
      </c>
      <c r="F68" s="26" t="s">
        <v>83</v>
      </c>
      <c r="G68" s="32">
        <f t="shared" si="3"/>
        <v>0</v>
      </c>
      <c r="H68" s="33">
        <v>0</v>
      </c>
      <c r="I68" s="33">
        <v>30998921.33</v>
      </c>
      <c r="J68" s="33">
        <v>6834634.06</v>
      </c>
      <c r="K68" s="33">
        <v>16861518.15</v>
      </c>
      <c r="L68" s="34">
        <f t="shared" si="4"/>
        <v>0</v>
      </c>
      <c r="M68" s="35">
        <f t="shared" si="5"/>
        <v>0.5439388671141222</v>
      </c>
    </row>
    <row r="69" spans="2:13" ht="22.5">
      <c r="B69" s="4" t="s">
        <v>106</v>
      </c>
      <c r="C69" s="5"/>
      <c r="D69" s="26" t="s">
        <v>107</v>
      </c>
      <c r="E69" s="40">
        <v>6140</v>
      </c>
      <c r="F69" s="26" t="s">
        <v>83</v>
      </c>
      <c r="G69" s="32">
        <f t="shared" si="3"/>
        <v>0</v>
      </c>
      <c r="H69" s="33">
        <v>0</v>
      </c>
      <c r="I69" s="33">
        <v>320308.69</v>
      </c>
      <c r="J69" s="33">
        <v>0</v>
      </c>
      <c r="K69" s="33">
        <v>268230.52</v>
      </c>
      <c r="L69" s="34">
        <f t="shared" si="4"/>
        <v>0</v>
      </c>
      <c r="M69" s="35">
        <f t="shared" si="5"/>
        <v>0.837412559740418</v>
      </c>
    </row>
    <row r="70" spans="2:13" ht="12.75">
      <c r="B70" s="4" t="s">
        <v>77</v>
      </c>
      <c r="C70" s="5"/>
      <c r="D70" s="26" t="s">
        <v>78</v>
      </c>
      <c r="E70" s="40">
        <v>6220</v>
      </c>
      <c r="F70" s="26" t="s">
        <v>81</v>
      </c>
      <c r="G70" s="32">
        <f t="shared" si="3"/>
        <v>0</v>
      </c>
      <c r="H70" s="33">
        <v>0</v>
      </c>
      <c r="I70" s="33">
        <v>858584.27</v>
      </c>
      <c r="J70" s="33">
        <v>856099.93</v>
      </c>
      <c r="K70" s="33">
        <v>0</v>
      </c>
      <c r="L70" s="34">
        <f t="shared" si="4"/>
        <v>0</v>
      </c>
      <c r="M70" s="35">
        <f t="shared" si="5"/>
        <v>0</v>
      </c>
    </row>
    <row r="71" spans="2:13" ht="12.75">
      <c r="B71" s="4"/>
      <c r="C71" s="5"/>
      <c r="D71" s="26"/>
      <c r="E71" s="40"/>
      <c r="F71" s="26"/>
      <c r="G71" s="41"/>
      <c r="H71" s="41"/>
      <c r="I71" s="41"/>
      <c r="J71" s="41"/>
      <c r="K71" s="41"/>
      <c r="L71" s="38"/>
      <c r="M71" s="39"/>
    </row>
    <row r="72" spans="2:13" ht="12.75">
      <c r="B72" s="44"/>
      <c r="C72" s="45"/>
      <c r="D72" s="46"/>
      <c r="E72" s="47"/>
      <c r="F72" s="46"/>
      <c r="G72" s="46"/>
      <c r="H72" s="46"/>
      <c r="I72" s="46"/>
      <c r="J72" s="46"/>
      <c r="K72" s="46"/>
      <c r="L72" s="46"/>
      <c r="M72" s="48"/>
    </row>
    <row r="73" spans="2:13" ht="12.75">
      <c r="B73" s="53" t="s">
        <v>17</v>
      </c>
      <c r="C73" s="54"/>
      <c r="D73" s="54"/>
      <c r="E73" s="54"/>
      <c r="F73" s="54"/>
      <c r="G73" s="7">
        <f>SUM(G50:G70)</f>
        <v>32160729.869999997</v>
      </c>
      <c r="H73" s="7">
        <f>SUM(H50:H70)</f>
        <v>32160729.869999997</v>
      </c>
      <c r="I73" s="7">
        <f>SUM(I50:I70)</f>
        <v>221522662.52000007</v>
      </c>
      <c r="J73" s="7">
        <f>SUM(J50:J70)</f>
        <v>58469661.83000001</v>
      </c>
      <c r="K73" s="7">
        <f>SUM(K50:K70)</f>
        <v>98029564.47999997</v>
      </c>
      <c r="L73" s="8">
        <f>_xlfn.IFERROR(K73/H73,0)</f>
        <v>3.0481137982954607</v>
      </c>
      <c r="M73" s="9">
        <f>_xlfn.IFERROR(K73/I73,0)</f>
        <v>0.44252612064532865</v>
      </c>
    </row>
    <row r="74" spans="2:13" ht="12.75">
      <c r="B74" s="4"/>
      <c r="C74" s="5"/>
      <c r="D74" s="2"/>
      <c r="E74" s="6"/>
      <c r="F74" s="2"/>
      <c r="G74" s="2"/>
      <c r="H74" s="2"/>
      <c r="I74" s="2"/>
      <c r="J74" s="2"/>
      <c r="K74" s="2"/>
      <c r="L74" s="2"/>
      <c r="M74" s="3"/>
    </row>
    <row r="75" spans="2:13" ht="12.75">
      <c r="B75" s="55" t="s">
        <v>18</v>
      </c>
      <c r="C75" s="56"/>
      <c r="D75" s="56"/>
      <c r="E75" s="56"/>
      <c r="F75" s="56"/>
      <c r="G75" s="10">
        <f>+G45+G73</f>
        <v>32599137.81</v>
      </c>
      <c r="H75" s="10">
        <f>+H45+H73</f>
        <v>32599137.81</v>
      </c>
      <c r="I75" s="10">
        <f>+I45+I73</f>
        <v>222139450.10000008</v>
      </c>
      <c r="J75" s="10">
        <f>+J45+J73</f>
        <v>59083528.23000001</v>
      </c>
      <c r="K75" s="10">
        <f>+K45+K73</f>
        <v>98479000.32999997</v>
      </c>
      <c r="L75" s="11">
        <f>_xlfn.IFERROR(K75/H75,0)</f>
        <v>3.020908126588271</v>
      </c>
      <c r="M75" s="12">
        <f>_xlfn.IFERROR(K75/I75,0)</f>
        <v>0.44332062713609793</v>
      </c>
    </row>
    <row r="76" spans="2:13" ht="12.75">
      <c r="B76" s="13"/>
      <c r="C76" s="14"/>
      <c r="D76" s="14"/>
      <c r="E76" s="15"/>
      <c r="F76" s="14"/>
      <c r="G76" s="14"/>
      <c r="H76" s="14"/>
      <c r="I76" s="14"/>
      <c r="J76" s="14"/>
      <c r="K76" s="14"/>
      <c r="L76" s="14"/>
      <c r="M76" s="16"/>
    </row>
    <row r="77" spans="2:8" ht="15">
      <c r="B77" s="17" t="s">
        <v>19</v>
      </c>
      <c r="C77" s="17"/>
      <c r="D77" s="18"/>
      <c r="E77" s="19"/>
      <c r="F77" s="18"/>
      <c r="G77" s="18"/>
      <c r="H77" s="18"/>
    </row>
    <row r="80" spans="4:6" ht="12.75">
      <c r="D80" s="49" t="s">
        <v>109</v>
      </c>
      <c r="E80" s="50"/>
      <c r="F80" s="50"/>
    </row>
    <row r="81" spans="4:6" ht="12.75">
      <c r="D81" s="50"/>
      <c r="E81" s="50"/>
      <c r="F81" s="50"/>
    </row>
    <row r="82" spans="4:6" ht="12.75">
      <c r="D82" s="50" t="s">
        <v>110</v>
      </c>
      <c r="E82" s="50" t="s">
        <v>111</v>
      </c>
      <c r="F82" s="50"/>
    </row>
    <row r="83" spans="4:6" ht="12.75">
      <c r="D83" s="50" t="s">
        <v>112</v>
      </c>
      <c r="E83" s="50" t="s">
        <v>113</v>
      </c>
      <c r="F83" s="50"/>
    </row>
    <row r="84" spans="4:6" ht="12.75">
      <c r="D84" s="50"/>
      <c r="E84" s="50"/>
      <c r="F84" s="50"/>
    </row>
    <row r="85" spans="4:6" ht="12.75">
      <c r="D85" s="50"/>
      <c r="E85" s="50"/>
      <c r="F85" s="50"/>
    </row>
    <row r="86" spans="4:6" ht="12.75">
      <c r="D86" s="51" t="s">
        <v>114</v>
      </c>
      <c r="E86" s="50"/>
      <c r="F86" s="50"/>
    </row>
    <row r="87" spans="4:6" ht="12.75">
      <c r="D87" s="51" t="s">
        <v>115</v>
      </c>
      <c r="E87" s="50"/>
      <c r="F87" s="50"/>
    </row>
  </sheetData>
  <sheetProtection/>
  <mergeCells count="22">
    <mergeCell ref="I3:I5"/>
    <mergeCell ref="J3:J5"/>
    <mergeCell ref="B45:F45"/>
    <mergeCell ref="B47:D47"/>
    <mergeCell ref="B1:M1"/>
    <mergeCell ref="B2:C5"/>
    <mergeCell ref="D2:D5"/>
    <mergeCell ref="E2:E5"/>
    <mergeCell ref="F2:F5"/>
    <mergeCell ref="G2:M2"/>
    <mergeCell ref="G3:G5"/>
    <mergeCell ref="H3:H5"/>
    <mergeCell ref="C48:D48"/>
    <mergeCell ref="B73:F73"/>
    <mergeCell ref="B75:F75"/>
    <mergeCell ref="K3:K5"/>
    <mergeCell ref="L3:M3"/>
    <mergeCell ref="L4:L5"/>
    <mergeCell ref="M4:M5"/>
    <mergeCell ref="B6:D6"/>
    <mergeCell ref="J6:K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7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Tesoreria</cp:lastModifiedBy>
  <cp:lastPrinted>2024-02-28T13:31:09Z</cp:lastPrinted>
  <dcterms:created xsi:type="dcterms:W3CDTF">2020-08-06T19:52:58Z</dcterms:created>
  <dcterms:modified xsi:type="dcterms:W3CDTF">2024-02-28T19:40:21Z</dcterms:modified>
  <cp:category/>
  <cp:version/>
  <cp:contentType/>
  <cp:contentStatus/>
</cp:coreProperties>
</file>