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SF" sheetId="1" r:id="rId1"/>
  </sheets>
  <definedNames>
    <definedName name="_xlnm.Print_Area" localSheetId="0">'ESF'!$A$1:$F$61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<sst xmlns="http://schemas.openxmlformats.org/spreadsheetml/2006/main" count="68" uniqueCount="67">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</sst>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Border="1" applyAlignment="1" applyProtection="1">
      <alignment horizontal="left" vertical="top" wrapText="1" indent="1"/>
      <protection locked="0"/>
    </xf>
    <xf numFmtId="0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horizontal="left" vertical="top" wrapText="1" indent="3"/>
      <protection locked="0"/>
    </xf>
    <xf numFmtId="0" fontId="4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Border="1" applyAlignment="1" applyProtection="1">
      <alignment horizontal="left" vertical="top" wrapText="1"/>
      <protection locked="0"/>
    </xf>
    <xf numFmtId="0" fontId="5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vertical="top" wrapText="1"/>
      <protection locked="0"/>
    </xf>
    <xf numFmtId="4" fontId="4" fillId="0" borderId="10" xfId="59" applyNumberFormat="1" applyFont="1" applyBorder="1" applyAlignment="1" applyProtection="1">
      <alignment vertical="top" wrapText="1"/>
      <protection locked="0"/>
    </xf>
    <xf numFmtId="0" fontId="2" fillId="0" borderId="0" xfId="59" applyAlignment="1" applyProtection="1">
      <alignment horizontal="left" vertical="top" indent="1"/>
      <protection locked="0"/>
    </xf>
    <xf numFmtId="0" fontId="4" fillId="0" borderId="0" xfId="59" applyFont="1" applyProtection="1">
      <alignment/>
      <protection locked="0"/>
    </xf>
    <xf numFmtId="0" fontId="4" fillId="0" borderId="0" xfId="59" applyFont="1" applyAlignment="1" applyProtection="1">
      <alignment horizontal="center" vertical="top"/>
      <protection locked="0"/>
    </xf>
    <xf numFmtId="4" fontId="4" fillId="0" borderId="10" xfId="52" applyNumberFormat="1" applyFont="1" applyFill="1" applyBorder="1" applyAlignment="1" applyProtection="1">
      <alignment horizontal="right" vertical="top" wrapText="1"/>
      <protection locked="0"/>
    </xf>
    <xf numFmtId="4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4" fontId="3" fillId="0" borderId="10" xfId="52" applyNumberFormat="1" applyFont="1" applyFill="1" applyBorder="1" applyAlignment="1" applyProtection="1">
      <alignment horizontal="right" vertical="top" wrapText="1"/>
      <protection locked="0"/>
    </xf>
    <xf numFmtId="4" fontId="4" fillId="0" borderId="10" xfId="59" applyNumberFormat="1" applyFont="1" applyBorder="1" applyAlignment="1" applyProtection="1">
      <alignment horizontal="center" vertical="top" wrapText="1"/>
      <protection locked="0"/>
    </xf>
    <xf numFmtId="4" fontId="4" fillId="0" borderId="10" xfId="59" applyNumberFormat="1" applyFont="1" applyBorder="1" applyAlignment="1" applyProtection="1">
      <alignment horizontal="center" vertical="top"/>
      <protection locked="0"/>
    </xf>
    <xf numFmtId="4" fontId="4" fillId="0" borderId="10" xfId="59" applyNumberFormat="1" applyFont="1" applyBorder="1" applyAlignment="1" applyProtection="1">
      <alignment horizontal="right" vertical="top"/>
      <protection locked="0"/>
    </xf>
    <xf numFmtId="4" fontId="4" fillId="0" borderId="10" xfId="52" applyNumberFormat="1" applyFont="1" applyFill="1" applyBorder="1" applyAlignment="1" applyProtection="1">
      <alignment horizontal="center" vertical="top"/>
      <protection locked="0"/>
    </xf>
    <xf numFmtId="4" fontId="3" fillId="0" borderId="10" xfId="52" applyNumberFormat="1" applyFont="1" applyFill="1" applyBorder="1" applyAlignment="1" applyProtection="1">
      <alignment horizontal="right" vertical="top"/>
      <protection locked="0"/>
    </xf>
    <xf numFmtId="4" fontId="3" fillId="0" borderId="10" xfId="59" applyNumberFormat="1" applyFont="1" applyBorder="1" applyAlignment="1" applyProtection="1">
      <alignment horizontal="right" vertical="top"/>
      <protection locked="0"/>
    </xf>
    <xf numFmtId="4" fontId="3" fillId="34" borderId="10" xfId="52" applyNumberFormat="1" applyFont="1" applyFill="1" applyBorder="1" applyAlignment="1" applyProtection="1">
      <alignment horizontal="right" vertical="top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80" zoomScaleSheetLayoutView="80" zoomScalePageLayoutView="0" workbookViewId="0" topLeftCell="A1">
      <selection activeCell="G26" sqref="G26:G37"/>
    </sheetView>
  </sheetViews>
  <sheetFormatPr defaultColWidth="12" defaultRowHeight="11.25"/>
  <cols>
    <col min="1" max="1" width="61.83203125" style="1" customWidth="1"/>
    <col min="2" max="2" width="18.83203125" style="1" customWidth="1"/>
    <col min="3" max="3" width="20.16015625" style="4" customWidth="1"/>
    <col min="4" max="4" width="61.83203125" style="4" customWidth="1"/>
    <col min="5" max="5" width="21.33203125" style="4" customWidth="1"/>
    <col min="6" max="6" width="19.66015625" style="4" customWidth="1"/>
    <col min="7" max="7" width="13.66015625" style="2" bestFit="1" customWidth="1"/>
    <col min="8" max="16384" width="12" style="2" customWidth="1"/>
  </cols>
  <sheetData>
    <row r="1" spans="1:6" ht="45" customHeight="1">
      <c r="A1" s="28" t="s">
        <v>60</v>
      </c>
      <c r="B1" s="29"/>
      <c r="C1" s="29"/>
      <c r="D1" s="29"/>
      <c r="E1" s="29"/>
      <c r="F1" s="30"/>
    </row>
    <row r="2" spans="1:6" ht="11.25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18">
        <v>55727890.41</v>
      </c>
      <c r="C5" s="18">
        <v>33609058.02</v>
      </c>
      <c r="D5" s="9" t="s">
        <v>36</v>
      </c>
      <c r="E5" s="18">
        <v>17396563.63</v>
      </c>
      <c r="F5" s="23">
        <v>24626784.42</v>
      </c>
    </row>
    <row r="6" spans="1:6" ht="11.25">
      <c r="A6" s="9" t="s">
        <v>23</v>
      </c>
      <c r="B6" s="18">
        <v>7231381.34</v>
      </c>
      <c r="C6" s="18">
        <v>6514547.99</v>
      </c>
      <c r="D6" s="9" t="s">
        <v>37</v>
      </c>
      <c r="E6" s="18">
        <v>0</v>
      </c>
      <c r="F6" s="23">
        <v>0</v>
      </c>
    </row>
    <row r="7" spans="1:6" ht="11.25">
      <c r="A7" s="9" t="s">
        <v>24</v>
      </c>
      <c r="B7" s="18">
        <v>19282458.94</v>
      </c>
      <c r="C7" s="18">
        <v>27331158.65</v>
      </c>
      <c r="D7" s="9" t="s">
        <v>6</v>
      </c>
      <c r="E7" s="18">
        <v>-13000000</v>
      </c>
      <c r="F7" s="23">
        <v>0</v>
      </c>
    </row>
    <row r="8" spans="1:6" ht="11.25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3">
        <v>0</v>
      </c>
    </row>
    <row r="9" spans="1:6" ht="11.25">
      <c r="A9" s="9" t="s">
        <v>26</v>
      </c>
      <c r="B9" s="18">
        <v>0</v>
      </c>
      <c r="C9" s="18">
        <v>0</v>
      </c>
      <c r="D9" s="9" t="s">
        <v>38</v>
      </c>
      <c r="E9" s="18">
        <v>13000000</v>
      </c>
      <c r="F9" s="23">
        <v>13000000</v>
      </c>
    </row>
    <row r="10" spans="1:6" ht="22.5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3">
        <v>0</v>
      </c>
    </row>
    <row r="11" spans="1:6" ht="11.25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3">
        <v>0</v>
      </c>
    </row>
    <row r="12" spans="1:6" ht="11.25">
      <c r="A12" s="10"/>
      <c r="B12" s="19"/>
      <c r="C12" s="19"/>
      <c r="D12" s="9" t="s">
        <v>40</v>
      </c>
      <c r="E12" s="18">
        <v>0</v>
      </c>
      <c r="F12" s="23">
        <v>0</v>
      </c>
    </row>
    <row r="13" spans="1:6" ht="11.25">
      <c r="A13" s="8" t="s">
        <v>52</v>
      </c>
      <c r="B13" s="20">
        <f>SUM(B5:B11)</f>
        <v>82241730.69</v>
      </c>
      <c r="C13" s="20">
        <f>SUM(C5:C11)</f>
        <v>67454764.66</v>
      </c>
      <c r="D13" s="10"/>
      <c r="E13" s="24"/>
      <c r="F13" s="22"/>
    </row>
    <row r="14" spans="1:6" ht="11.25">
      <c r="A14" s="11"/>
      <c r="B14" s="19"/>
      <c r="C14" s="19"/>
      <c r="D14" s="8" t="s">
        <v>53</v>
      </c>
      <c r="E14" s="25">
        <f>SUM(E5:E12)</f>
        <v>17396563.63</v>
      </c>
      <c r="F14" s="26">
        <f>SUM(F5:F12)</f>
        <v>37626784.42</v>
      </c>
    </row>
    <row r="15" spans="1:6" ht="11.25">
      <c r="A15" s="8" t="s">
        <v>19</v>
      </c>
      <c r="B15" s="19"/>
      <c r="C15" s="19"/>
      <c r="D15" s="11"/>
      <c r="E15" s="19"/>
      <c r="F15" s="22"/>
    </row>
    <row r="16" spans="1:6" ht="11.25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ht="11.25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3">
        <v>0</v>
      </c>
    </row>
    <row r="18" spans="1:6" ht="11.25">
      <c r="A18" s="9" t="s">
        <v>30</v>
      </c>
      <c r="B18" s="18">
        <v>392192350.72</v>
      </c>
      <c r="C18" s="18">
        <v>417391233.27</v>
      </c>
      <c r="D18" s="9" t="s">
        <v>10</v>
      </c>
      <c r="E18" s="18">
        <v>0</v>
      </c>
      <c r="F18" s="23">
        <v>0</v>
      </c>
    </row>
    <row r="19" spans="1:6" ht="11.25">
      <c r="A19" s="9" t="s">
        <v>31</v>
      </c>
      <c r="B19" s="18">
        <v>95218416.79</v>
      </c>
      <c r="C19" s="18">
        <v>94840250.94</v>
      </c>
      <c r="D19" s="9" t="s">
        <v>11</v>
      </c>
      <c r="E19" s="18">
        <v>0</v>
      </c>
      <c r="F19" s="23">
        <v>0</v>
      </c>
    </row>
    <row r="20" spans="1:6" ht="11.25">
      <c r="A20" s="9" t="s">
        <v>32</v>
      </c>
      <c r="B20" s="18">
        <v>308430.75</v>
      </c>
      <c r="C20" s="18">
        <v>308430.75</v>
      </c>
      <c r="D20" s="9" t="s">
        <v>41</v>
      </c>
      <c r="E20" s="18">
        <v>0</v>
      </c>
      <c r="F20" s="23">
        <v>0</v>
      </c>
    </row>
    <row r="21" spans="1:6" ht="22.5">
      <c r="A21" s="9" t="s">
        <v>33</v>
      </c>
      <c r="B21" s="18">
        <v>-26257083.93</v>
      </c>
      <c r="C21" s="18">
        <v>-26257083.93</v>
      </c>
      <c r="D21" s="9" t="s">
        <v>54</v>
      </c>
      <c r="E21" s="18">
        <v>0</v>
      </c>
      <c r="F21" s="23">
        <v>0</v>
      </c>
    </row>
    <row r="22" spans="1:6" ht="11.25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3">
        <v>0</v>
      </c>
    </row>
    <row r="23" spans="1:6" ht="11.25">
      <c r="A23" s="9" t="s">
        <v>5</v>
      </c>
      <c r="B23" s="18">
        <v>0</v>
      </c>
      <c r="C23" s="18">
        <v>0</v>
      </c>
      <c r="D23" s="10"/>
      <c r="E23" s="19"/>
      <c r="F23" s="22"/>
    </row>
    <row r="24" spans="1:6" ht="11.25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6">
        <f>SUM(F17:F22)</f>
        <v>0</v>
      </c>
    </row>
    <row r="25" spans="1:6" s="3" customFormat="1" ht="11.25">
      <c r="A25" s="10"/>
      <c r="B25" s="19"/>
      <c r="C25" s="19"/>
      <c r="D25" s="10"/>
      <c r="E25" s="19"/>
      <c r="F25" s="22"/>
    </row>
    <row r="26" spans="1:7" ht="11.25">
      <c r="A26" s="8" t="s">
        <v>56</v>
      </c>
      <c r="B26" s="20">
        <f>SUM(B16:B24)</f>
        <v>461462114.33000004</v>
      </c>
      <c r="C26" s="20">
        <f>SUM(C16:C24)</f>
        <v>486282831.03</v>
      </c>
      <c r="D26" s="12" t="s">
        <v>50</v>
      </c>
      <c r="E26" s="20">
        <f>SUM(E24+E14)</f>
        <v>17396563.63</v>
      </c>
      <c r="F26" s="26">
        <f>SUM(F14+F24)</f>
        <v>37626784.42</v>
      </c>
      <c r="G26" s="4">
        <f>+F26-E26</f>
        <v>20230220.790000003</v>
      </c>
    </row>
    <row r="27" spans="1:6" ht="11.25">
      <c r="A27" s="11"/>
      <c r="B27" s="19"/>
      <c r="C27" s="19"/>
      <c r="D27" s="11"/>
      <c r="E27" s="19"/>
      <c r="F27" s="22"/>
    </row>
    <row r="28" spans="1:6" ht="11.25">
      <c r="A28" s="8" t="s">
        <v>57</v>
      </c>
      <c r="B28" s="27">
        <f>B13+B26</f>
        <v>543703845.02</v>
      </c>
      <c r="C28" s="20">
        <f>C13+C26</f>
        <v>553737595.6899999</v>
      </c>
      <c r="D28" s="6" t="s">
        <v>43</v>
      </c>
      <c r="E28" s="19"/>
      <c r="F28" s="19"/>
    </row>
    <row r="29" spans="1:6" ht="11.25">
      <c r="A29" s="13"/>
      <c r="B29" s="21"/>
      <c r="C29" s="22"/>
      <c r="D29" s="11"/>
      <c r="E29" s="19"/>
      <c r="F29" s="19"/>
    </row>
    <row r="30" spans="1:6" ht="11.25">
      <c r="A30" s="13"/>
      <c r="B30" s="21"/>
      <c r="C30" s="22"/>
      <c r="D30" s="8" t="s">
        <v>42</v>
      </c>
      <c r="E30" s="20">
        <f>SUM(E31:E33)</f>
        <v>30855445.87</v>
      </c>
      <c r="F30" s="26">
        <f>SUM(F31:F33)</f>
        <v>31101961.86</v>
      </c>
    </row>
    <row r="31" spans="1:6" ht="11.25">
      <c r="A31" s="13"/>
      <c r="B31" s="21"/>
      <c r="C31" s="22"/>
      <c r="D31" s="9" t="s">
        <v>2</v>
      </c>
      <c r="E31" s="18">
        <v>28319389.78</v>
      </c>
      <c r="F31" s="23">
        <v>28565905.77</v>
      </c>
    </row>
    <row r="32" spans="1:6" ht="11.25">
      <c r="A32" s="13"/>
      <c r="B32" s="21"/>
      <c r="C32" s="22"/>
      <c r="D32" s="9" t="s">
        <v>13</v>
      </c>
      <c r="E32" s="18">
        <v>1516620</v>
      </c>
      <c r="F32" s="23">
        <v>1516620</v>
      </c>
    </row>
    <row r="33" spans="1:6" ht="11.25">
      <c r="A33" s="13"/>
      <c r="B33" s="21"/>
      <c r="C33" s="22"/>
      <c r="D33" s="9" t="s">
        <v>45</v>
      </c>
      <c r="E33" s="18">
        <v>1019436.09</v>
      </c>
      <c r="F33" s="23">
        <v>1019436.09</v>
      </c>
    </row>
    <row r="34" spans="1:6" ht="11.25">
      <c r="A34" s="13"/>
      <c r="B34" s="21"/>
      <c r="C34" s="22"/>
      <c r="D34" s="10"/>
      <c r="E34" s="19"/>
      <c r="F34" s="22"/>
    </row>
    <row r="35" spans="1:6" ht="11.25">
      <c r="A35" s="13"/>
      <c r="B35" s="21"/>
      <c r="C35" s="22"/>
      <c r="D35" s="8" t="s">
        <v>44</v>
      </c>
      <c r="E35" s="20">
        <f>SUM(E36:E40)</f>
        <v>449862229.15000004</v>
      </c>
      <c r="F35" s="26">
        <f>SUM(F36:F40)</f>
        <v>485008849.41</v>
      </c>
    </row>
    <row r="36" spans="1:6" ht="11.25">
      <c r="A36" s="13"/>
      <c r="B36" s="21"/>
      <c r="C36" s="22"/>
      <c r="D36" s="9" t="s">
        <v>46</v>
      </c>
      <c r="E36" s="18">
        <v>43360339.81</v>
      </c>
      <c r="F36" s="23">
        <v>45589606.37</v>
      </c>
    </row>
    <row r="37" spans="1:7" ht="11.25">
      <c r="A37" s="13"/>
      <c r="B37" s="21"/>
      <c r="C37" s="22"/>
      <c r="D37" s="9" t="s">
        <v>14</v>
      </c>
      <c r="E37" s="18">
        <v>402763313.23</v>
      </c>
      <c r="F37" s="23">
        <v>435662317.38</v>
      </c>
      <c r="G37" s="4">
        <f>+F37-E37</f>
        <v>32899004.149999976</v>
      </c>
    </row>
    <row r="38" spans="1:6" ht="11.25">
      <c r="A38" s="13"/>
      <c r="B38" s="21"/>
      <c r="C38" s="22"/>
      <c r="D38" s="9" t="s">
        <v>3</v>
      </c>
      <c r="E38" s="18">
        <v>0</v>
      </c>
      <c r="F38" s="23">
        <v>0</v>
      </c>
    </row>
    <row r="39" spans="1:6" ht="11.25">
      <c r="A39" s="13"/>
      <c r="B39" s="21"/>
      <c r="C39" s="22"/>
      <c r="D39" s="9" t="s">
        <v>4</v>
      </c>
      <c r="E39" s="18">
        <v>0</v>
      </c>
      <c r="F39" s="23">
        <v>0</v>
      </c>
    </row>
    <row r="40" spans="1:6" ht="11.25">
      <c r="A40" s="13"/>
      <c r="B40" s="21"/>
      <c r="C40" s="22"/>
      <c r="D40" s="9" t="s">
        <v>47</v>
      </c>
      <c r="E40" s="18">
        <v>3738576.11</v>
      </c>
      <c r="F40" s="23">
        <v>3756925.66</v>
      </c>
    </row>
    <row r="41" spans="1:6" ht="11.25">
      <c r="A41" s="13"/>
      <c r="B41" s="21"/>
      <c r="C41" s="22"/>
      <c r="D41" s="10"/>
      <c r="E41" s="19"/>
      <c r="F41" s="22"/>
    </row>
    <row r="42" spans="1:6" ht="22.5">
      <c r="A42" s="13"/>
      <c r="B42" s="21"/>
      <c r="C42" s="22"/>
      <c r="D42" s="8" t="s">
        <v>58</v>
      </c>
      <c r="E42" s="20">
        <f>SUM(E43:E44)</f>
        <v>0</v>
      </c>
      <c r="F42" s="26">
        <f>SUM(F43:F44)</f>
        <v>0</v>
      </c>
    </row>
    <row r="43" spans="1:6" ht="11.25">
      <c r="A43" s="13"/>
      <c r="B43" s="21"/>
      <c r="C43" s="22"/>
      <c r="D43" s="9" t="s">
        <v>15</v>
      </c>
      <c r="E43" s="18">
        <v>0</v>
      </c>
      <c r="F43" s="23">
        <v>0</v>
      </c>
    </row>
    <row r="44" spans="1:6" ht="11.25">
      <c r="A44" s="13"/>
      <c r="B44" s="21"/>
      <c r="C44" s="22"/>
      <c r="D44" s="9" t="s">
        <v>16</v>
      </c>
      <c r="E44" s="18">
        <v>0</v>
      </c>
      <c r="F44" s="23">
        <v>0</v>
      </c>
    </row>
    <row r="45" spans="1:6" ht="11.25">
      <c r="A45" s="13"/>
      <c r="B45" s="21"/>
      <c r="C45" s="22"/>
      <c r="D45" s="10"/>
      <c r="E45" s="19"/>
      <c r="F45" s="22"/>
    </row>
    <row r="46" spans="1:6" ht="11.25">
      <c r="A46" s="13"/>
      <c r="B46" s="21"/>
      <c r="C46" s="22"/>
      <c r="D46" s="8" t="s">
        <v>48</v>
      </c>
      <c r="E46" s="20">
        <f>SUM(E42+E35+E30)</f>
        <v>480717675.02000004</v>
      </c>
      <c r="F46" s="26">
        <f>SUM(F42+F35+F30)</f>
        <v>516110811.27000004</v>
      </c>
    </row>
    <row r="47" spans="1:6" ht="11.25">
      <c r="A47" s="13"/>
      <c r="B47" s="21"/>
      <c r="C47" s="22"/>
      <c r="D47" s="11"/>
      <c r="E47" s="19"/>
      <c r="F47" s="22"/>
    </row>
    <row r="48" spans="1:6" ht="11.25">
      <c r="A48" s="13"/>
      <c r="B48" s="21"/>
      <c r="C48" s="22"/>
      <c r="D48" s="8" t="s">
        <v>49</v>
      </c>
      <c r="E48" s="27">
        <f>E46+E26</f>
        <v>498114238.65000004</v>
      </c>
      <c r="F48" s="20">
        <f>F46+F26</f>
        <v>553737595.69</v>
      </c>
    </row>
    <row r="49" spans="1:6" ht="11.25">
      <c r="A49" s="13"/>
      <c r="B49" s="21"/>
      <c r="C49" s="21"/>
      <c r="D49" s="14"/>
      <c r="E49" s="22"/>
      <c r="F49" s="22"/>
    </row>
    <row r="50" ht="11.25">
      <c r="E50" s="4">
        <f>+B28-E48</f>
        <v>45589606.369999945</v>
      </c>
    </row>
    <row r="51" spans="1:5" ht="12.75">
      <c r="A51" s="15" t="s">
        <v>59</v>
      </c>
      <c r="E51" s="4">
        <f>+E50/2</f>
        <v>22794803.184999973</v>
      </c>
    </row>
    <row r="54" spans="1:2" ht="11.25">
      <c r="A54" s="1" t="s">
        <v>61</v>
      </c>
      <c r="B54" s="4" t="s">
        <v>62</v>
      </c>
    </row>
    <row r="55" spans="1:2" ht="11.25">
      <c r="A55" s="1" t="s">
        <v>63</v>
      </c>
      <c r="B55" s="4" t="s">
        <v>64</v>
      </c>
    </row>
    <row r="56" ht="11.25">
      <c r="B56" s="16"/>
    </row>
    <row r="57" spans="2:5" ht="11.25">
      <c r="B57" s="16"/>
      <c r="D57" s="16"/>
      <c r="E57" s="17" t="s">
        <v>65</v>
      </c>
    </row>
    <row r="58" spans="4:5" ht="11.25">
      <c r="D58" s="16"/>
      <c r="E58" s="17" t="s">
        <v>66</v>
      </c>
    </row>
  </sheetData>
  <sheetProtection sheet="1"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2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2023-11-01T16:06:50Z</cp:lastPrinted>
  <dcterms:created xsi:type="dcterms:W3CDTF">2012-12-11T20:26:08Z</dcterms:created>
  <dcterms:modified xsi:type="dcterms:W3CDTF">2023-11-03T23:38:30Z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