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30" windowHeight="6375" activeTab="0"/>
  </bookViews>
  <sheets>
    <sheet name="VHP" sheetId="1" r:id="rId1"/>
  </sheets>
  <definedNames>
    <definedName name="_xlnm.Print_Area" localSheetId="0">'VHP'!$A$1:$T$50</definedName>
  </definedNames>
  <calcPr fullCalcOnLoad="1"/>
</workbook>
</file>

<file path=xl/sharedStrings.xml><?xml version="1.0" encoding="utf-8"?>
<sst xmlns="http://schemas.openxmlformats.org/spreadsheetml/2006/main" count="112" uniqueCount="35">
  <si>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</si>
  <si>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</si>
  <si>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</si>
  <si>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</si>
  <si>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</si>
  <si>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</si>
  <si>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</si>
  <si>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</si>
  <si>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</si>
  <si>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</si>
  <si>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</si>
  <si>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</si>
  <si>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</si>
  <si>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</si>
  <si>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</si>
  <si>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</si>
  <si>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Exceso o Insuficiencia en la Actualización de la Hacienda Pública/Patrimonio Neto de 20XN-1</t>
  </si>
  <si>
    <t>Hacienda Pública / Patrimonio Generado del Ejercicio</t>
  </si>
  <si>
    <t>Hacienda Pública/Patrimonio Contribuido Neto de 2021</t>
  </si>
  <si>
    <t>Hacienda Pública/Patrimonio Generado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</si>
  <si>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</si>
  <si>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</si>
  <si>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</si>
  <si>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</si>
  <si>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</si>
  <si>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Salvatierra, Gto.
Estado de Variación en la Hacienda Pública
Del 1 de Enero 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</si>
  <si>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</si>
  <si>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</si>
  <si>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</si>
  <si>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</si>
  <si>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</si>
  <si>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</si>
  <si>
    <t>Exceso o Insuficiencia en la Actualización de la Hacienda Pública / Patrimonio Neto de 2021</t>
  </si>
  <si>
    <t>31120 Desarrollo Integral de la familia paramunicipal, no empresarial y no fuinanciera.</t>
  </si>
  <si>
    <t>31120 SMAPAS paramunicipal, no empresarial y no fuinanciera.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</si>
</sst>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0" borderId="0" xfId="54" applyFont="1" applyAlignment="1" applyProtection="1">
      <alignment vertical="top"/>
      <protection locked="0"/>
    </xf>
    <xf numFmtId="0" fontId="3" fillId="33" borderId="10" xfId="54" applyFont="1" applyFill="1" applyBorder="1" applyAlignment="1">
      <alignment horizontal="center" vertical="center" wrapText="1"/>
      <protection/>
    </xf>
    <xf numFmtId="165" fontId="3" fillId="33" borderId="10" xfId="49" applyNumberFormat="1" applyFont="1" applyFill="1" applyBorder="1" applyAlignment="1">
      <alignment horizontal="center" vertical="center" wrapText="1"/>
    </xf>
    <xf numFmtId="0" fontId="4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>
      <alignment horizontal="center" vertical="center" wrapText="1"/>
      <protection/>
    </xf>
    <xf numFmtId="165" fontId="4" fillId="0" borderId="10" xfId="49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top" wrapText="1" indent="1"/>
      <protection/>
    </xf>
    <xf numFmtId="0" fontId="4" fillId="0" borderId="10" xfId="54" applyFont="1" applyBorder="1" applyAlignment="1">
      <alignment horizontal="left" vertical="top" wrapText="1" indent="2"/>
      <protection/>
    </xf>
    <xf numFmtId="0" fontId="4" fillId="0" borderId="10" xfId="54" applyFont="1" applyBorder="1" applyAlignment="1">
      <alignment horizontal="left" vertical="top" wrapText="1" indent="1"/>
      <protection/>
    </xf>
    <xf numFmtId="0" fontId="3" fillId="0" borderId="10" xfId="54" applyFont="1" applyBorder="1" applyAlignment="1">
      <alignment vertical="top" wrapText="1"/>
      <protection/>
    </xf>
    <xf numFmtId="0" fontId="4" fillId="0" borderId="0" xfId="54" applyFont="1" applyAlignment="1">
      <alignment vertical="top" wrapText="1"/>
      <protection/>
    </xf>
    <xf numFmtId="4" fontId="4" fillId="0" borderId="0" xfId="54" applyNumberFormat="1" applyFont="1" applyAlignment="1">
      <alignment vertical="top"/>
      <protection/>
    </xf>
    <xf numFmtId="0" fontId="2" fillId="0" borderId="0" xfId="54" applyAlignment="1" applyProtection="1">
      <alignment horizontal="left" vertical="top" indent="1"/>
      <protection locked="0"/>
    </xf>
    <xf numFmtId="4" fontId="4" fillId="0" borderId="0" xfId="54" applyNumberFormat="1" applyFont="1" applyAlignment="1" applyProtection="1">
      <alignment vertical="top"/>
      <protection locked="0"/>
    </xf>
    <xf numFmtId="3" fontId="3" fillId="0" borderId="10" xfId="54" applyNumberFormat="1" applyFont="1" applyBorder="1" applyProtection="1">
      <alignment/>
      <protection locked="0"/>
    </xf>
    <xf numFmtId="3" fontId="4" fillId="0" borderId="10" xfId="49" applyNumberFormat="1" applyFont="1" applyBorder="1" applyAlignment="1">
      <alignment horizontal="center" vertical="center" wrapText="1"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vertical="top"/>
      <protection locked="0"/>
    </xf>
    <xf numFmtId="3" fontId="3" fillId="0" borderId="10" xfId="54" applyNumberFormat="1" applyFont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Fill="1" applyBorder="1" applyAlignment="1" applyProtection="1">
      <alignment horizontal="right" vertical="top"/>
      <protection locked="0"/>
    </xf>
    <xf numFmtId="0" fontId="3" fillId="0" borderId="11" xfId="54" applyFont="1" applyBorder="1" applyAlignment="1">
      <alignment horizontal="center" vertical="center" wrapText="1"/>
      <protection/>
    </xf>
    <xf numFmtId="165" fontId="3" fillId="0" borderId="10" xfId="49" applyNumberFormat="1" applyFont="1" applyFill="1" applyBorder="1" applyAlignment="1">
      <alignment horizontal="center" vertical="center" wrapText="1"/>
    </xf>
    <xf numFmtId="165" fontId="3" fillId="0" borderId="12" xfId="49" applyNumberFormat="1" applyFont="1" applyFill="1" applyBorder="1" applyAlignment="1">
      <alignment horizontal="center" vertical="center" wrapText="1"/>
    </xf>
    <xf numFmtId="165" fontId="4" fillId="0" borderId="12" xfId="49" applyNumberFormat="1" applyFont="1" applyBorder="1" applyAlignment="1">
      <alignment horizontal="center" vertical="center" wrapText="1"/>
    </xf>
    <xf numFmtId="0" fontId="3" fillId="0" borderId="11" xfId="54" applyFont="1" applyBorder="1" applyAlignment="1">
      <alignment horizontal="left" vertical="top" wrapText="1" indent="1"/>
      <protection/>
    </xf>
    <xf numFmtId="3" fontId="3" fillId="0" borderId="12" xfId="54" applyNumberFormat="1" applyFont="1" applyBorder="1" applyProtection="1">
      <alignment/>
      <protection locked="0"/>
    </xf>
    <xf numFmtId="0" fontId="4" fillId="0" borderId="11" xfId="54" applyFont="1" applyBorder="1" applyAlignment="1">
      <alignment horizontal="left" vertical="top" wrapText="1" indent="2"/>
      <protection/>
    </xf>
    <xf numFmtId="0" fontId="4" fillId="0" borderId="11" xfId="54" applyFont="1" applyBorder="1" applyAlignment="1">
      <alignment horizontal="left" vertical="top" wrapText="1" indent="1"/>
      <protection/>
    </xf>
    <xf numFmtId="3" fontId="4" fillId="0" borderId="12" xfId="49" applyNumberFormat="1" applyFont="1" applyBorder="1" applyAlignment="1">
      <alignment horizontal="center" vertical="center" wrapText="1"/>
    </xf>
    <xf numFmtId="0" fontId="3" fillId="0" borderId="11" xfId="54" applyFont="1" applyBorder="1" applyAlignment="1">
      <alignment vertical="top" wrapText="1"/>
      <protection/>
    </xf>
    <xf numFmtId="0" fontId="3" fillId="0" borderId="13" xfId="54" applyFont="1" applyBorder="1" applyAlignment="1">
      <alignment horizontal="left" vertical="top" wrapText="1" indent="1"/>
      <protection/>
    </xf>
    <xf numFmtId="3" fontId="3" fillId="0" borderId="14" xfId="54" applyNumberFormat="1" applyFont="1" applyBorder="1" applyAlignment="1" applyProtection="1">
      <alignment vertical="center"/>
      <protection locked="0"/>
    </xf>
    <xf numFmtId="3" fontId="3" fillId="0" borderId="15" xfId="54" applyNumberFormat="1" applyFont="1" applyBorder="1" applyAlignment="1" applyProtection="1">
      <alignment vertical="center"/>
      <protection locked="0"/>
    </xf>
    <xf numFmtId="0" fontId="4" fillId="0" borderId="0" xfId="54" applyFont="1" applyAlignment="1" applyProtection="1">
      <alignment vertical="center"/>
      <protection locked="0"/>
    </xf>
    <xf numFmtId="0" fontId="3" fillId="33" borderId="16" xfId="54" applyFont="1" applyFill="1" applyBorder="1" applyAlignment="1" applyProtection="1">
      <alignment horizontal="center" vertical="center" wrapText="1"/>
      <protection locked="0"/>
    </xf>
    <xf numFmtId="0" fontId="3" fillId="33" borderId="17" xfId="54" applyFont="1" applyFill="1" applyBorder="1" applyAlignment="1" applyProtection="1">
      <alignment horizontal="center" vertical="center" wrapText="1"/>
      <protection locked="0"/>
    </xf>
    <xf numFmtId="0" fontId="3" fillId="33" borderId="18" xfId="54" applyFont="1" applyFill="1" applyBorder="1" applyAlignment="1" applyProtection="1">
      <alignment horizontal="center" vertical="center" wrapText="1"/>
      <protection locked="0"/>
    </xf>
    <xf numFmtId="0" fontId="4" fillId="34" borderId="19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B1">
      <selection activeCell="H1" sqref="H1:L1"/>
    </sheetView>
  </sheetViews>
  <sheetFormatPr defaultColWidth="9.28125" defaultRowHeight="13.5" customHeight="1"/>
  <cols>
    <col min="1" max="1" width="45.00390625" style="4" customWidth="1"/>
    <col min="2" max="5" width="16.28125" style="14" customWidth="1"/>
    <col min="6" max="6" width="14.28125" style="14" customWidth="1"/>
    <col min="7" max="7" width="2.8515625" style="1" customWidth="1"/>
    <col min="8" max="12" width="9.28125" style="1" customWidth="1"/>
    <col min="13" max="13" width="3.7109375" style="1" customWidth="1"/>
    <col min="14" max="16384" width="9.28125" style="1" customWidth="1"/>
  </cols>
  <sheetData>
    <row r="1" spans="1:18" ht="53.25" customHeight="1">
      <c r="A1" s="36" t="s">
        <v>25</v>
      </c>
      <c r="B1" s="37"/>
      <c r="C1" s="37"/>
      <c r="D1" s="37"/>
      <c r="E1" s="37"/>
      <c r="F1" s="38"/>
      <c r="H1" s="39" t="s">
        <v>33</v>
      </c>
      <c r="I1" s="39"/>
      <c r="J1" s="39"/>
      <c r="K1" s="39"/>
      <c r="L1" s="39"/>
      <c r="M1" s="35"/>
      <c r="N1" s="39" t="s">
        <v>34</v>
      </c>
      <c r="O1" s="39"/>
      <c r="P1" s="39"/>
      <c r="Q1" s="39"/>
      <c r="R1" s="39"/>
    </row>
    <row r="2" spans="1:18" s="4" customFormat="1" ht="31.5" customHeight="1">
      <c r="A2" s="2" t="s">
        <v>0</v>
      </c>
      <c r="B2" s="3" t="s">
        <v>12</v>
      </c>
      <c r="C2" s="3" t="s">
        <v>13</v>
      </c>
      <c r="D2" s="3" t="s">
        <v>17</v>
      </c>
      <c r="E2" s="3" t="s">
        <v>1</v>
      </c>
      <c r="F2" s="3" t="s">
        <v>14</v>
      </c>
      <c r="G2" s="2" t="s">
        <v>0</v>
      </c>
      <c r="H2" s="3" t="s">
        <v>12</v>
      </c>
      <c r="I2" s="3" t="s">
        <v>13</v>
      </c>
      <c r="J2" s="3" t="s">
        <v>17</v>
      </c>
      <c r="K2" s="3" t="s">
        <v>1</v>
      </c>
      <c r="L2" s="3" t="s">
        <v>14</v>
      </c>
      <c r="M2" s="22" t="s">
        <v>0</v>
      </c>
      <c r="N2" s="23" t="s">
        <v>12</v>
      </c>
      <c r="O2" s="23" t="s">
        <v>13</v>
      </c>
      <c r="P2" s="23" t="s">
        <v>17</v>
      </c>
      <c r="Q2" s="23" t="s">
        <v>1</v>
      </c>
      <c r="R2" s="24" t="s">
        <v>14</v>
      </c>
    </row>
    <row r="3" spans="1:18" s="4" customFormat="1" ht="13.5" customHeight="1">
      <c r="A3" s="5"/>
      <c r="B3" s="6"/>
      <c r="C3" s="6"/>
      <c r="D3" s="6"/>
      <c r="E3" s="6"/>
      <c r="F3" s="6"/>
      <c r="G3" s="5"/>
      <c r="H3" s="6"/>
      <c r="I3" s="6"/>
      <c r="J3" s="6"/>
      <c r="K3" s="6"/>
      <c r="L3" s="6"/>
      <c r="M3" s="22"/>
      <c r="N3" s="6"/>
      <c r="O3" s="6"/>
      <c r="P3" s="6"/>
      <c r="Q3" s="6"/>
      <c r="R3" s="25"/>
    </row>
    <row r="4" spans="1:18" ht="13.5" customHeight="1">
      <c r="A4" s="7" t="s">
        <v>18</v>
      </c>
      <c r="B4" s="15">
        <f>SUM(B5:B7)</f>
        <v>31101961.86</v>
      </c>
      <c r="C4" s="16"/>
      <c r="D4" s="16"/>
      <c r="E4" s="16"/>
      <c r="F4" s="15">
        <f>SUM(B4:E4)</f>
        <v>31101961.86</v>
      </c>
      <c r="G4" s="7" t="s">
        <v>18</v>
      </c>
      <c r="H4" s="15">
        <f>SUM(H5:H7)</f>
        <v>1900000</v>
      </c>
      <c r="I4" s="16"/>
      <c r="J4" s="16"/>
      <c r="K4" s="16"/>
      <c r="L4" s="15">
        <f>SUM(H4:K4)</f>
        <v>1900000</v>
      </c>
      <c r="M4" s="26" t="s">
        <v>18</v>
      </c>
      <c r="N4" s="15">
        <f>SUM(N5:N7)</f>
        <v>3273421.33</v>
      </c>
      <c r="O4" s="16"/>
      <c r="P4" s="16"/>
      <c r="Q4" s="16"/>
      <c r="R4" s="27">
        <f>SUM(N4:Q4)</f>
        <v>3273421.33</v>
      </c>
    </row>
    <row r="5" spans="1:18" ht="13.5" customHeight="1">
      <c r="A5" s="8" t="s">
        <v>2</v>
      </c>
      <c r="B5" s="17">
        <v>28565905.77</v>
      </c>
      <c r="C5" s="16"/>
      <c r="D5" s="16"/>
      <c r="E5" s="16"/>
      <c r="F5" s="15">
        <f>SUM(B5:E5)</f>
        <v>28565905.77</v>
      </c>
      <c r="G5" s="8" t="s">
        <v>2</v>
      </c>
      <c r="H5" s="17">
        <v>1900000</v>
      </c>
      <c r="I5" s="16"/>
      <c r="J5" s="16"/>
      <c r="K5" s="16"/>
      <c r="L5" s="15">
        <f>SUM(H5:K5)</f>
        <v>1900000</v>
      </c>
      <c r="M5" s="28" t="s">
        <v>2</v>
      </c>
      <c r="N5" s="17">
        <v>3273421.33</v>
      </c>
      <c r="O5" s="16"/>
      <c r="P5" s="16"/>
      <c r="Q5" s="16"/>
      <c r="R5" s="27">
        <f>SUM(N5:Q5)</f>
        <v>3273421.33</v>
      </c>
    </row>
    <row r="6" spans="1:18" ht="13.5" customHeight="1">
      <c r="A6" s="8" t="s">
        <v>3</v>
      </c>
      <c r="B6" s="17">
        <v>1516620</v>
      </c>
      <c r="C6" s="16"/>
      <c r="D6" s="16"/>
      <c r="E6" s="16"/>
      <c r="F6" s="15">
        <f>SUM(B6:E6)</f>
        <v>1516620</v>
      </c>
      <c r="G6" s="8" t="s">
        <v>3</v>
      </c>
      <c r="H6" s="17">
        <v>0</v>
      </c>
      <c r="I6" s="16"/>
      <c r="J6" s="16"/>
      <c r="K6" s="16"/>
      <c r="L6" s="15">
        <f>SUM(H6:K6)</f>
        <v>0</v>
      </c>
      <c r="M6" s="28" t="s">
        <v>3</v>
      </c>
      <c r="N6" s="17">
        <v>0</v>
      </c>
      <c r="O6" s="16"/>
      <c r="P6" s="16"/>
      <c r="Q6" s="16"/>
      <c r="R6" s="27">
        <f>SUM(N6:Q6)</f>
        <v>0</v>
      </c>
    </row>
    <row r="7" spans="1:18" ht="13.5" customHeight="1">
      <c r="A7" s="8" t="s">
        <v>4</v>
      </c>
      <c r="B7" s="17">
        <v>1019436.09</v>
      </c>
      <c r="C7" s="16"/>
      <c r="D7" s="16"/>
      <c r="E7" s="16"/>
      <c r="F7" s="15">
        <f>SUM(B7:E7)</f>
        <v>1019436.09</v>
      </c>
      <c r="G7" s="8" t="s">
        <v>4</v>
      </c>
      <c r="H7" s="17">
        <v>0</v>
      </c>
      <c r="I7" s="16"/>
      <c r="J7" s="16"/>
      <c r="K7" s="16"/>
      <c r="L7" s="15">
        <f>SUM(H7:K7)</f>
        <v>0</v>
      </c>
      <c r="M7" s="28" t="s">
        <v>4</v>
      </c>
      <c r="N7" s="17">
        <v>0</v>
      </c>
      <c r="O7" s="16"/>
      <c r="P7" s="16"/>
      <c r="Q7" s="16"/>
      <c r="R7" s="27">
        <f>SUM(N7:Q7)</f>
        <v>0</v>
      </c>
    </row>
    <row r="8" spans="1:18" ht="13.5" customHeight="1">
      <c r="A8" s="9"/>
      <c r="B8" s="16"/>
      <c r="C8" s="16"/>
      <c r="D8" s="16"/>
      <c r="E8" s="16"/>
      <c r="F8" s="16"/>
      <c r="G8" s="9"/>
      <c r="H8" s="16"/>
      <c r="I8" s="16"/>
      <c r="J8" s="16"/>
      <c r="K8" s="16"/>
      <c r="L8" s="16"/>
      <c r="M8" s="29"/>
      <c r="N8" s="16"/>
      <c r="O8" s="16"/>
      <c r="P8" s="16"/>
      <c r="Q8" s="16"/>
      <c r="R8" s="30"/>
    </row>
    <row r="9" spans="1:18" ht="13.5" customHeight="1">
      <c r="A9" s="7" t="s">
        <v>19</v>
      </c>
      <c r="B9" s="16"/>
      <c r="C9" s="15">
        <f>SUM(C10:C14)</f>
        <v>536448672.42999995</v>
      </c>
      <c r="D9" s="15">
        <f>D10</f>
        <v>-6920484.25</v>
      </c>
      <c r="E9" s="16"/>
      <c r="F9" s="15">
        <f aca="true" t="shared" si="0" ref="F9:F14">SUM(B9:E9)</f>
        <v>529528188.17999995</v>
      </c>
      <c r="G9" s="7" t="s">
        <v>19</v>
      </c>
      <c r="H9" s="16"/>
      <c r="I9" s="15">
        <f>SUM(I10:I14)</f>
        <v>2989197.19</v>
      </c>
      <c r="J9" s="15">
        <f>J10</f>
        <v>62038.09</v>
      </c>
      <c r="K9" s="16"/>
      <c r="L9" s="15">
        <f aca="true" t="shared" si="1" ref="L9:L14">SUM(H9:K9)</f>
        <v>3051235.28</v>
      </c>
      <c r="M9" s="26" t="s">
        <v>19</v>
      </c>
      <c r="N9" s="16"/>
      <c r="O9" s="15">
        <f>SUM(O10:O14)</f>
        <v>10277036.26</v>
      </c>
      <c r="P9" s="15">
        <f>P10</f>
        <v>2170658.77</v>
      </c>
      <c r="Q9" s="16"/>
      <c r="R9" s="27">
        <f aca="true" t="shared" si="2" ref="R9:R14">SUM(N9:Q9)</f>
        <v>12447695.03</v>
      </c>
    </row>
    <row r="10" spans="1:18" ht="13.5" customHeight="1">
      <c r="A10" s="8" t="s">
        <v>5</v>
      </c>
      <c r="B10" s="16"/>
      <c r="C10" s="16"/>
      <c r="D10" s="17">
        <v>-6920484.25</v>
      </c>
      <c r="E10" s="16"/>
      <c r="F10" s="15">
        <f t="shared" si="0"/>
        <v>-6920484.25</v>
      </c>
      <c r="G10" s="8" t="s">
        <v>5</v>
      </c>
      <c r="H10" s="16"/>
      <c r="I10" s="16"/>
      <c r="J10" s="17">
        <v>62038.09</v>
      </c>
      <c r="K10" s="16"/>
      <c r="L10" s="15">
        <f t="shared" si="1"/>
        <v>62038.09</v>
      </c>
      <c r="M10" s="28" t="s">
        <v>5</v>
      </c>
      <c r="N10" s="16"/>
      <c r="O10" s="16"/>
      <c r="P10" s="17">
        <v>2170658.77</v>
      </c>
      <c r="Q10" s="16"/>
      <c r="R10" s="27">
        <f t="shared" si="2"/>
        <v>2170658.77</v>
      </c>
    </row>
    <row r="11" spans="1:18" ht="13.5" customHeight="1">
      <c r="A11" s="8" t="s">
        <v>6</v>
      </c>
      <c r="B11" s="16"/>
      <c r="C11" s="17">
        <v>530330522.78</v>
      </c>
      <c r="D11" s="16"/>
      <c r="E11" s="16"/>
      <c r="F11" s="15">
        <f t="shared" si="0"/>
        <v>530330522.78</v>
      </c>
      <c r="G11" s="8" t="s">
        <v>6</v>
      </c>
      <c r="H11" s="16"/>
      <c r="I11" s="17">
        <v>2989197.19</v>
      </c>
      <c r="J11" s="16"/>
      <c r="K11" s="16"/>
      <c r="L11" s="15">
        <f t="shared" si="1"/>
        <v>2989197.19</v>
      </c>
      <c r="M11" s="28" t="s">
        <v>6</v>
      </c>
      <c r="N11" s="16"/>
      <c r="O11" s="17">
        <v>10277036.26</v>
      </c>
      <c r="P11" s="16"/>
      <c r="Q11" s="16"/>
      <c r="R11" s="27">
        <f t="shared" si="2"/>
        <v>10277036.26</v>
      </c>
    </row>
    <row r="12" spans="1:18" ht="13.5" customHeight="1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  <c r="G12" s="8" t="s">
        <v>15</v>
      </c>
      <c r="H12" s="16"/>
      <c r="I12" s="17">
        <v>0</v>
      </c>
      <c r="J12" s="16"/>
      <c r="K12" s="16"/>
      <c r="L12" s="15">
        <f t="shared" si="1"/>
        <v>0</v>
      </c>
      <c r="M12" s="28" t="s">
        <v>15</v>
      </c>
      <c r="N12" s="16"/>
      <c r="O12" s="17">
        <v>0</v>
      </c>
      <c r="P12" s="16"/>
      <c r="Q12" s="16"/>
      <c r="R12" s="27">
        <f t="shared" si="2"/>
        <v>0</v>
      </c>
    </row>
    <row r="13" spans="1:18" ht="13.5" customHeight="1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  <c r="G13" s="8" t="s">
        <v>7</v>
      </c>
      <c r="H13" s="16"/>
      <c r="I13" s="17">
        <v>0</v>
      </c>
      <c r="J13" s="16"/>
      <c r="K13" s="16"/>
      <c r="L13" s="15">
        <f t="shared" si="1"/>
        <v>0</v>
      </c>
      <c r="M13" s="28" t="s">
        <v>7</v>
      </c>
      <c r="N13" s="16"/>
      <c r="O13" s="17">
        <v>0</v>
      </c>
      <c r="P13" s="16"/>
      <c r="Q13" s="16"/>
      <c r="R13" s="27">
        <f t="shared" si="2"/>
        <v>0</v>
      </c>
    </row>
    <row r="14" spans="1:18" ht="13.5" customHeight="1">
      <c r="A14" s="8" t="s">
        <v>8</v>
      </c>
      <c r="B14" s="16"/>
      <c r="C14" s="17">
        <v>6118149.65</v>
      </c>
      <c r="D14" s="16"/>
      <c r="E14" s="16"/>
      <c r="F14" s="15">
        <f t="shared" si="0"/>
        <v>6118149.65</v>
      </c>
      <c r="G14" s="8" t="s">
        <v>8</v>
      </c>
      <c r="H14" s="16"/>
      <c r="I14" s="17">
        <v>0</v>
      </c>
      <c r="J14" s="16"/>
      <c r="K14" s="16"/>
      <c r="L14" s="15">
        <f t="shared" si="1"/>
        <v>0</v>
      </c>
      <c r="M14" s="28" t="s">
        <v>8</v>
      </c>
      <c r="N14" s="16"/>
      <c r="O14" s="17">
        <v>0</v>
      </c>
      <c r="P14" s="16"/>
      <c r="Q14" s="16"/>
      <c r="R14" s="27">
        <f t="shared" si="2"/>
        <v>0</v>
      </c>
    </row>
    <row r="15" spans="1:18" ht="13.5" customHeight="1">
      <c r="A15" s="9"/>
      <c r="B15" s="16"/>
      <c r="C15" s="16"/>
      <c r="D15" s="16"/>
      <c r="E15" s="16"/>
      <c r="F15" s="16"/>
      <c r="G15" s="9"/>
      <c r="H15" s="16"/>
      <c r="I15" s="16"/>
      <c r="J15" s="16"/>
      <c r="K15" s="16"/>
      <c r="L15" s="16"/>
      <c r="M15" s="29"/>
      <c r="N15" s="16"/>
      <c r="O15" s="16"/>
      <c r="P15" s="16"/>
      <c r="Q15" s="16"/>
      <c r="R15" s="30"/>
    </row>
    <row r="16" spans="1:18" ht="13.5" customHeight="1">
      <c r="A16" s="7" t="s">
        <v>16</v>
      </c>
      <c r="B16" s="16"/>
      <c r="C16" s="16"/>
      <c r="D16" s="16"/>
      <c r="E16" s="15">
        <f>SUM(E17:E18)</f>
        <v>0</v>
      </c>
      <c r="F16" s="15">
        <f>SUM(B16:E16)</f>
        <v>0</v>
      </c>
      <c r="G16" s="7" t="s">
        <v>32</v>
      </c>
      <c r="H16" s="16"/>
      <c r="I16" s="16"/>
      <c r="J16" s="16"/>
      <c r="K16" s="15">
        <f>SUM(K17:K18)</f>
        <v>0</v>
      </c>
      <c r="L16" s="15">
        <f>SUM(H16:K16)</f>
        <v>0</v>
      </c>
      <c r="M16" s="26" t="s">
        <v>32</v>
      </c>
      <c r="N16" s="16"/>
      <c r="O16" s="16"/>
      <c r="P16" s="16"/>
      <c r="Q16" s="15">
        <f>SUM(Q17:Q18)</f>
        <v>0</v>
      </c>
      <c r="R16" s="27">
        <f>SUM(N16:Q16)</f>
        <v>0</v>
      </c>
    </row>
    <row r="17" spans="1:18" ht="13.5" customHeight="1">
      <c r="A17" s="8" t="s">
        <v>9</v>
      </c>
      <c r="B17" s="16"/>
      <c r="C17" s="16"/>
      <c r="D17" s="16"/>
      <c r="E17" s="17">
        <v>0</v>
      </c>
      <c r="F17" s="15">
        <f>SUM(B17:E17)</f>
        <v>0</v>
      </c>
      <c r="G17" s="8" t="s">
        <v>9</v>
      </c>
      <c r="H17" s="16"/>
      <c r="I17" s="16"/>
      <c r="J17" s="16"/>
      <c r="K17" s="17">
        <v>0</v>
      </c>
      <c r="L17" s="15">
        <f>SUM(H17:K17)</f>
        <v>0</v>
      </c>
      <c r="M17" s="28" t="s">
        <v>9</v>
      </c>
      <c r="N17" s="16"/>
      <c r="O17" s="16"/>
      <c r="P17" s="16"/>
      <c r="Q17" s="17">
        <v>0</v>
      </c>
      <c r="R17" s="27">
        <f>SUM(N17:Q17)</f>
        <v>0</v>
      </c>
    </row>
    <row r="18" spans="1:18" ht="13.5" customHeight="1">
      <c r="A18" s="8" t="s">
        <v>10</v>
      </c>
      <c r="B18" s="16"/>
      <c r="C18" s="16"/>
      <c r="D18" s="16"/>
      <c r="E18" s="17">
        <v>0</v>
      </c>
      <c r="F18" s="15">
        <f>SUM(B18:E18)</f>
        <v>0</v>
      </c>
      <c r="G18" s="8" t="s">
        <v>10</v>
      </c>
      <c r="H18" s="16"/>
      <c r="I18" s="16"/>
      <c r="J18" s="16"/>
      <c r="K18" s="17">
        <v>0</v>
      </c>
      <c r="L18" s="15">
        <f>SUM(H18:K18)</f>
        <v>0</v>
      </c>
      <c r="M18" s="28" t="s">
        <v>10</v>
      </c>
      <c r="N18" s="16"/>
      <c r="O18" s="16"/>
      <c r="P18" s="16"/>
      <c r="Q18" s="17">
        <v>0</v>
      </c>
      <c r="R18" s="27">
        <f>SUM(N18:Q18)</f>
        <v>0</v>
      </c>
    </row>
    <row r="19" spans="1:18" ht="13.5" customHeight="1">
      <c r="A19" s="9"/>
      <c r="B19" s="16"/>
      <c r="C19" s="16"/>
      <c r="D19" s="16"/>
      <c r="E19" s="16"/>
      <c r="F19" s="16"/>
      <c r="G19" s="9"/>
      <c r="H19" s="16"/>
      <c r="I19" s="16"/>
      <c r="J19" s="16"/>
      <c r="K19" s="16"/>
      <c r="L19" s="16"/>
      <c r="M19" s="29"/>
      <c r="N19" s="16"/>
      <c r="O19" s="16"/>
      <c r="P19" s="16"/>
      <c r="Q19" s="16"/>
      <c r="R19" s="30"/>
    </row>
    <row r="20" spans="1:18" ht="13.5" customHeight="1">
      <c r="A20" s="7" t="s">
        <v>20</v>
      </c>
      <c r="B20" s="15">
        <f>B4</f>
        <v>31101961.86</v>
      </c>
      <c r="C20" s="15">
        <f>C9</f>
        <v>536448672.42999995</v>
      </c>
      <c r="D20" s="15">
        <f>D9</f>
        <v>-6920484.25</v>
      </c>
      <c r="E20" s="15">
        <f>E16</f>
        <v>0</v>
      </c>
      <c r="F20" s="15">
        <f>SUM(B20:E20)</f>
        <v>560630150.04</v>
      </c>
      <c r="G20" s="7" t="s">
        <v>20</v>
      </c>
      <c r="H20" s="15">
        <f>H4</f>
        <v>1900000</v>
      </c>
      <c r="I20" s="15">
        <f>I9</f>
        <v>2989197.19</v>
      </c>
      <c r="J20" s="15">
        <f>J9</f>
        <v>62038.09</v>
      </c>
      <c r="K20" s="15">
        <f>K16</f>
        <v>0</v>
      </c>
      <c r="L20" s="15">
        <f>SUM(H20:K20)</f>
        <v>4951235.279999999</v>
      </c>
      <c r="M20" s="26" t="s">
        <v>20</v>
      </c>
      <c r="N20" s="15">
        <f>N4</f>
        <v>3273421.33</v>
      </c>
      <c r="O20" s="15">
        <f>O9</f>
        <v>10277036.26</v>
      </c>
      <c r="P20" s="15">
        <f>P9</f>
        <v>2170658.77</v>
      </c>
      <c r="Q20" s="15">
        <f>Q16</f>
        <v>0</v>
      </c>
      <c r="R20" s="27">
        <f>SUM(N20:Q20)</f>
        <v>15721116.36</v>
      </c>
    </row>
    <row r="21" spans="1:18" ht="13.5" customHeight="1">
      <c r="A21" s="10"/>
      <c r="B21" s="16"/>
      <c r="C21" s="16"/>
      <c r="D21" s="16"/>
      <c r="E21" s="16"/>
      <c r="F21" s="16"/>
      <c r="G21" s="10"/>
      <c r="H21" s="16"/>
      <c r="I21" s="16"/>
      <c r="J21" s="16"/>
      <c r="K21" s="16"/>
      <c r="L21" s="16"/>
      <c r="M21" s="31"/>
      <c r="N21" s="16"/>
      <c r="O21" s="16"/>
      <c r="P21" s="16"/>
      <c r="Q21" s="16"/>
      <c r="R21" s="30"/>
    </row>
    <row r="22" spans="1:18" ht="13.5" customHeight="1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  <c r="G22" s="7" t="s">
        <v>21</v>
      </c>
      <c r="H22" s="15">
        <f>SUM(H23:H25)</f>
        <v>0</v>
      </c>
      <c r="I22" s="16"/>
      <c r="J22" s="16"/>
      <c r="K22" s="16"/>
      <c r="L22" s="15">
        <f>SUM(H22:K22)</f>
        <v>0</v>
      </c>
      <c r="M22" s="26" t="s">
        <v>21</v>
      </c>
      <c r="N22" s="15">
        <f>SUM(N23:N25)</f>
        <v>0</v>
      </c>
      <c r="O22" s="16"/>
      <c r="P22" s="16"/>
      <c r="Q22" s="16"/>
      <c r="R22" s="27">
        <f>SUM(N22:Q22)</f>
        <v>0</v>
      </c>
    </row>
    <row r="23" spans="1:18" ht="13.5" customHeight="1">
      <c r="A23" s="8" t="s">
        <v>2</v>
      </c>
      <c r="B23" s="17">
        <v>0</v>
      </c>
      <c r="C23" s="16"/>
      <c r="D23" s="16"/>
      <c r="E23" s="16"/>
      <c r="F23" s="15">
        <f>SUM(B23:E23)</f>
        <v>0</v>
      </c>
      <c r="G23" s="8" t="s">
        <v>2</v>
      </c>
      <c r="H23" s="17">
        <v>0</v>
      </c>
      <c r="I23" s="16"/>
      <c r="J23" s="16"/>
      <c r="K23" s="16"/>
      <c r="L23" s="15">
        <f>SUM(H23:K23)</f>
        <v>0</v>
      </c>
      <c r="M23" s="28" t="s">
        <v>2</v>
      </c>
      <c r="N23" s="17">
        <v>0</v>
      </c>
      <c r="O23" s="16"/>
      <c r="P23" s="16"/>
      <c r="Q23" s="16"/>
      <c r="R23" s="27">
        <f>SUM(N23:Q23)</f>
        <v>0</v>
      </c>
    </row>
    <row r="24" spans="1:18" ht="13.5" customHeight="1">
      <c r="A24" s="8" t="s">
        <v>3</v>
      </c>
      <c r="B24" s="17">
        <v>0</v>
      </c>
      <c r="C24" s="16"/>
      <c r="D24" s="16"/>
      <c r="E24" s="16"/>
      <c r="F24" s="15">
        <f>SUM(B24:E24)</f>
        <v>0</v>
      </c>
      <c r="G24" s="8" t="s">
        <v>3</v>
      </c>
      <c r="H24" s="17">
        <v>0</v>
      </c>
      <c r="I24" s="16"/>
      <c r="J24" s="16"/>
      <c r="K24" s="16"/>
      <c r="L24" s="15">
        <f>SUM(H24:K24)</f>
        <v>0</v>
      </c>
      <c r="M24" s="28" t="s">
        <v>3</v>
      </c>
      <c r="N24" s="17">
        <v>0</v>
      </c>
      <c r="O24" s="16"/>
      <c r="P24" s="16"/>
      <c r="Q24" s="16"/>
      <c r="R24" s="27">
        <f>SUM(N24:Q24)</f>
        <v>0</v>
      </c>
    </row>
    <row r="25" spans="1:18" ht="13.5" customHeight="1">
      <c r="A25" s="8" t="s">
        <v>4</v>
      </c>
      <c r="B25" s="17">
        <v>0</v>
      </c>
      <c r="C25" s="16"/>
      <c r="D25" s="16"/>
      <c r="E25" s="16"/>
      <c r="F25" s="15">
        <f>SUM(B25:E25)</f>
        <v>0</v>
      </c>
      <c r="G25" s="8" t="s">
        <v>4</v>
      </c>
      <c r="H25" s="17">
        <v>0</v>
      </c>
      <c r="I25" s="16"/>
      <c r="J25" s="16"/>
      <c r="K25" s="16"/>
      <c r="L25" s="15">
        <f>SUM(H25:K25)</f>
        <v>0</v>
      </c>
      <c r="M25" s="28" t="s">
        <v>4</v>
      </c>
      <c r="N25" s="17">
        <v>0</v>
      </c>
      <c r="O25" s="16"/>
      <c r="P25" s="16"/>
      <c r="Q25" s="16"/>
      <c r="R25" s="27">
        <f>SUM(N25:Q25)</f>
        <v>0</v>
      </c>
    </row>
    <row r="26" spans="1:18" ht="13.5" customHeight="1">
      <c r="A26" s="9"/>
      <c r="B26" s="16"/>
      <c r="C26" s="16"/>
      <c r="D26" s="16"/>
      <c r="E26" s="16"/>
      <c r="F26" s="16"/>
      <c r="G26" s="9"/>
      <c r="H26" s="16"/>
      <c r="I26" s="16"/>
      <c r="J26" s="16"/>
      <c r="K26" s="16"/>
      <c r="L26" s="16"/>
      <c r="M26" s="29"/>
      <c r="N26" s="16"/>
      <c r="O26" s="16"/>
      <c r="P26" s="16"/>
      <c r="Q26" s="16"/>
      <c r="R26" s="30"/>
    </row>
    <row r="27" spans="1:18" ht="13.5" customHeight="1">
      <c r="A27" s="7" t="s">
        <v>22</v>
      </c>
      <c r="B27" s="16"/>
      <c r="C27" s="15">
        <f>C29</f>
        <v>-94668205.4</v>
      </c>
      <c r="D27" s="15">
        <f>SUM(D28:D32)</f>
        <v>50148866.629999995</v>
      </c>
      <c r="E27" s="16"/>
      <c r="F27" s="15">
        <f aca="true" t="shared" si="3" ref="F27:F32">SUM(B27:E27)</f>
        <v>-44519338.77000001</v>
      </c>
      <c r="G27" s="7" t="s">
        <v>22</v>
      </c>
      <c r="H27" s="16"/>
      <c r="I27" s="15">
        <f>I29</f>
        <v>62036.73</v>
      </c>
      <c r="J27" s="15">
        <f>SUM(J28:J32)</f>
        <v>-1330550.8900000001</v>
      </c>
      <c r="K27" s="16"/>
      <c r="L27" s="15">
        <f aca="true" t="shared" si="4" ref="L27:L32">SUM(H27:K27)</f>
        <v>-1268514.1600000001</v>
      </c>
      <c r="M27" s="26" t="s">
        <v>22</v>
      </c>
      <c r="N27" s="16"/>
      <c r="O27" s="15">
        <f>O29</f>
        <v>2170658.77</v>
      </c>
      <c r="P27" s="15">
        <f>SUM(P28:P32)</f>
        <v>-1524970.2000000002</v>
      </c>
      <c r="Q27" s="16"/>
      <c r="R27" s="27">
        <f aca="true" t="shared" si="5" ref="R27:R32">SUM(N27:Q27)</f>
        <v>645688.5699999998</v>
      </c>
    </row>
    <row r="28" spans="1:18" ht="13.5" customHeight="1">
      <c r="A28" s="8" t="s">
        <v>5</v>
      </c>
      <c r="B28" s="16"/>
      <c r="C28" s="16"/>
      <c r="D28" s="17">
        <v>45589606.37</v>
      </c>
      <c r="E28" s="16"/>
      <c r="F28" s="15">
        <f t="shared" si="3"/>
        <v>45589606.37</v>
      </c>
      <c r="G28" s="8" t="s">
        <v>5</v>
      </c>
      <c r="H28" s="16"/>
      <c r="I28" s="16"/>
      <c r="J28" s="17">
        <v>-1268512.8</v>
      </c>
      <c r="K28" s="16"/>
      <c r="L28" s="15">
        <f t="shared" si="4"/>
        <v>-1268512.8</v>
      </c>
      <c r="M28" s="28" t="s">
        <v>5</v>
      </c>
      <c r="N28" s="16"/>
      <c r="O28" s="16"/>
      <c r="P28" s="17">
        <v>645688.57</v>
      </c>
      <c r="Q28" s="16"/>
      <c r="R28" s="27">
        <f t="shared" si="5"/>
        <v>645688.57</v>
      </c>
    </row>
    <row r="29" spans="1:18" ht="13.5" customHeight="1">
      <c r="A29" s="8" t="s">
        <v>6</v>
      </c>
      <c r="B29" s="16"/>
      <c r="C29" s="17">
        <v>-94668205.4</v>
      </c>
      <c r="D29" s="17">
        <v>6920484.25</v>
      </c>
      <c r="E29" s="16"/>
      <c r="F29" s="15">
        <f t="shared" si="3"/>
        <v>-87747721.15</v>
      </c>
      <c r="G29" s="8" t="s">
        <v>6</v>
      </c>
      <c r="H29" s="16"/>
      <c r="I29" s="17">
        <v>62036.73</v>
      </c>
      <c r="J29" s="17">
        <v>-62038.09</v>
      </c>
      <c r="K29" s="16"/>
      <c r="L29" s="15">
        <f t="shared" si="4"/>
        <v>-1.3599999999933061</v>
      </c>
      <c r="M29" s="28" t="s">
        <v>6</v>
      </c>
      <c r="N29" s="16"/>
      <c r="O29" s="17">
        <v>2170658.77</v>
      </c>
      <c r="P29" s="17">
        <v>-2170658.77</v>
      </c>
      <c r="Q29" s="16"/>
      <c r="R29" s="27">
        <f t="shared" si="5"/>
        <v>0</v>
      </c>
    </row>
    <row r="30" spans="1:18" ht="13.5" customHeight="1">
      <c r="A30" s="8" t="s">
        <v>15</v>
      </c>
      <c r="B30" s="16"/>
      <c r="C30" s="16"/>
      <c r="D30" s="18">
        <v>0</v>
      </c>
      <c r="E30" s="16"/>
      <c r="F30" s="15">
        <f t="shared" si="3"/>
        <v>0</v>
      </c>
      <c r="G30" s="8" t="s">
        <v>15</v>
      </c>
      <c r="H30" s="16"/>
      <c r="I30" s="16"/>
      <c r="J30" s="18">
        <v>0</v>
      </c>
      <c r="K30" s="16"/>
      <c r="L30" s="15">
        <f t="shared" si="4"/>
        <v>0</v>
      </c>
      <c r="M30" s="28" t="s">
        <v>15</v>
      </c>
      <c r="N30" s="16"/>
      <c r="O30" s="16"/>
      <c r="P30" s="18">
        <v>0</v>
      </c>
      <c r="Q30" s="16"/>
      <c r="R30" s="27">
        <f t="shared" si="5"/>
        <v>0</v>
      </c>
    </row>
    <row r="31" spans="1:18" ht="13.5" customHeight="1">
      <c r="A31" s="8" t="s">
        <v>7</v>
      </c>
      <c r="B31" s="16"/>
      <c r="C31" s="16"/>
      <c r="D31" s="18">
        <v>0</v>
      </c>
      <c r="E31" s="16"/>
      <c r="F31" s="15">
        <f t="shared" si="3"/>
        <v>0</v>
      </c>
      <c r="G31" s="8" t="s">
        <v>7</v>
      </c>
      <c r="H31" s="16"/>
      <c r="I31" s="16"/>
      <c r="J31" s="18">
        <v>0</v>
      </c>
      <c r="K31" s="16"/>
      <c r="L31" s="15">
        <f t="shared" si="4"/>
        <v>0</v>
      </c>
      <c r="M31" s="28" t="s">
        <v>7</v>
      </c>
      <c r="N31" s="16"/>
      <c r="O31" s="16"/>
      <c r="P31" s="18">
        <v>0</v>
      </c>
      <c r="Q31" s="16"/>
      <c r="R31" s="27">
        <f t="shared" si="5"/>
        <v>0</v>
      </c>
    </row>
    <row r="32" spans="1:18" ht="13.5" customHeight="1">
      <c r="A32" s="8" t="s">
        <v>8</v>
      </c>
      <c r="B32" s="16"/>
      <c r="C32" s="16"/>
      <c r="D32" s="18">
        <v>-2361223.99</v>
      </c>
      <c r="E32" s="16"/>
      <c r="F32" s="15">
        <f t="shared" si="3"/>
        <v>-2361223.99</v>
      </c>
      <c r="G32" s="8" t="s">
        <v>8</v>
      </c>
      <c r="H32" s="16"/>
      <c r="I32" s="16"/>
      <c r="J32" s="18">
        <v>0</v>
      </c>
      <c r="K32" s="16"/>
      <c r="L32" s="15">
        <f t="shared" si="4"/>
        <v>0</v>
      </c>
      <c r="M32" s="28" t="s">
        <v>8</v>
      </c>
      <c r="N32" s="16"/>
      <c r="O32" s="16"/>
      <c r="P32" s="18">
        <v>0</v>
      </c>
      <c r="Q32" s="16"/>
      <c r="R32" s="27">
        <f t="shared" si="5"/>
        <v>0</v>
      </c>
    </row>
    <row r="33" spans="1:18" ht="13.5" customHeight="1">
      <c r="A33" s="9"/>
      <c r="B33" s="16"/>
      <c r="C33" s="16"/>
      <c r="D33" s="16"/>
      <c r="E33" s="16"/>
      <c r="F33" s="16"/>
      <c r="G33" s="9"/>
      <c r="H33" s="16"/>
      <c r="I33" s="16"/>
      <c r="J33" s="16"/>
      <c r="K33" s="16"/>
      <c r="L33" s="16"/>
      <c r="M33" s="29"/>
      <c r="N33" s="16"/>
      <c r="O33" s="16"/>
      <c r="P33" s="16"/>
      <c r="Q33" s="16"/>
      <c r="R33" s="30"/>
    </row>
    <row r="34" spans="1:18" ht="13.5" customHeight="1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  <c r="G34" s="7" t="s">
        <v>23</v>
      </c>
      <c r="H34" s="16"/>
      <c r="I34" s="16"/>
      <c r="J34" s="16"/>
      <c r="K34" s="15">
        <f>SUM(K35:K36)</f>
        <v>0</v>
      </c>
      <c r="L34" s="15">
        <f>SUM(H34:K34)</f>
        <v>0</v>
      </c>
      <c r="M34" s="26" t="s">
        <v>23</v>
      </c>
      <c r="N34" s="16"/>
      <c r="O34" s="16"/>
      <c r="P34" s="16"/>
      <c r="Q34" s="15">
        <f>SUM(Q35:Q36)</f>
        <v>0</v>
      </c>
      <c r="R34" s="27">
        <f>SUM(N34:Q34)</f>
        <v>0</v>
      </c>
    </row>
    <row r="35" spans="1:18" ht="13.5" customHeight="1">
      <c r="A35" s="8" t="s">
        <v>9</v>
      </c>
      <c r="B35" s="16"/>
      <c r="C35" s="16"/>
      <c r="D35" s="16"/>
      <c r="E35" s="17">
        <v>0</v>
      </c>
      <c r="F35" s="15">
        <f>SUM(B35:E35)</f>
        <v>0</v>
      </c>
      <c r="G35" s="8" t="s">
        <v>9</v>
      </c>
      <c r="H35" s="16"/>
      <c r="I35" s="16"/>
      <c r="J35" s="16"/>
      <c r="K35" s="17">
        <v>0</v>
      </c>
      <c r="L35" s="15">
        <f>SUM(H35:K35)</f>
        <v>0</v>
      </c>
      <c r="M35" s="28" t="s">
        <v>9</v>
      </c>
      <c r="N35" s="16"/>
      <c r="O35" s="16"/>
      <c r="P35" s="16"/>
      <c r="Q35" s="17">
        <v>0</v>
      </c>
      <c r="R35" s="27">
        <f>SUM(N35:Q35)</f>
        <v>0</v>
      </c>
    </row>
    <row r="36" spans="1:18" ht="13.5" customHeight="1">
      <c r="A36" s="8" t="s">
        <v>10</v>
      </c>
      <c r="B36" s="16"/>
      <c r="C36" s="16"/>
      <c r="D36" s="16"/>
      <c r="E36" s="17">
        <v>0</v>
      </c>
      <c r="F36" s="15">
        <f>SUM(B36:E36)</f>
        <v>0</v>
      </c>
      <c r="G36" s="8" t="s">
        <v>10</v>
      </c>
      <c r="H36" s="16"/>
      <c r="I36" s="16"/>
      <c r="J36" s="16"/>
      <c r="K36" s="17">
        <v>0</v>
      </c>
      <c r="L36" s="15">
        <f>SUM(H36:K36)</f>
        <v>0</v>
      </c>
      <c r="M36" s="28" t="s">
        <v>10</v>
      </c>
      <c r="N36" s="16"/>
      <c r="O36" s="16"/>
      <c r="P36" s="16"/>
      <c r="Q36" s="17">
        <v>0</v>
      </c>
      <c r="R36" s="27">
        <f>SUM(N36:Q36)</f>
        <v>0</v>
      </c>
    </row>
    <row r="37" spans="1:18" ht="13.5" customHeight="1">
      <c r="A37" s="9"/>
      <c r="B37" s="16"/>
      <c r="C37" s="16"/>
      <c r="D37" s="16"/>
      <c r="E37" s="16"/>
      <c r="F37" s="16"/>
      <c r="G37" s="9"/>
      <c r="H37" s="16"/>
      <c r="I37" s="16"/>
      <c r="J37" s="16"/>
      <c r="K37" s="16"/>
      <c r="L37" s="16"/>
      <c r="M37" s="29"/>
      <c r="N37" s="16"/>
      <c r="O37" s="16"/>
      <c r="P37" s="16"/>
      <c r="Q37" s="16"/>
      <c r="R37" s="30"/>
    </row>
    <row r="38" spans="1:18" ht="13.5" customHeight="1" thickBot="1">
      <c r="A38" s="7" t="s">
        <v>24</v>
      </c>
      <c r="B38" s="19">
        <f>B20+B22</f>
        <v>31101961.86</v>
      </c>
      <c r="C38" s="19">
        <f>+C20+C27</f>
        <v>441780467.03</v>
      </c>
      <c r="D38" s="19">
        <f>D20+D27</f>
        <v>43228382.379999995</v>
      </c>
      <c r="E38" s="19">
        <f>+E20+E34</f>
        <v>0</v>
      </c>
      <c r="F38" s="19">
        <f>SUM(B38:E38)</f>
        <v>516110811.27</v>
      </c>
      <c r="G38" s="7" t="s">
        <v>24</v>
      </c>
      <c r="H38" s="19">
        <f>H20+H22</f>
        <v>1900000</v>
      </c>
      <c r="I38" s="19">
        <f>+I20+I27</f>
        <v>3051233.92</v>
      </c>
      <c r="J38" s="19">
        <f>J20+J27</f>
        <v>-1268512.8</v>
      </c>
      <c r="K38" s="19">
        <f>+K20+K34</f>
        <v>0</v>
      </c>
      <c r="L38" s="19">
        <f>SUM(H38:K38)</f>
        <v>3682721.12</v>
      </c>
      <c r="M38" s="32" t="s">
        <v>24</v>
      </c>
      <c r="N38" s="33">
        <f>N20+N22</f>
        <v>3273421.33</v>
      </c>
      <c r="O38" s="33">
        <f>+O20+O27</f>
        <v>12447695.03</v>
      </c>
      <c r="P38" s="33">
        <f>P20+P27</f>
        <v>645688.5699999998</v>
      </c>
      <c r="Q38" s="33">
        <f>+Q20+Q34</f>
        <v>0</v>
      </c>
      <c r="R38" s="34">
        <f>SUM(N38:Q38)</f>
        <v>16366804.93</v>
      </c>
    </row>
    <row r="39" spans="1:6" ht="13.5" customHeight="1">
      <c r="A39" s="11"/>
      <c r="B39" s="12"/>
      <c r="C39" s="12"/>
      <c r="D39" s="12"/>
      <c r="E39" s="12"/>
      <c r="F39" s="12"/>
    </row>
    <row r="40" ht="13.5" customHeight="1">
      <c r="A40" s="13" t="s">
        <v>11</v>
      </c>
    </row>
    <row r="43" spans="1:2" ht="13.5" customHeight="1">
      <c r="A43" s="20" t="s">
        <v>26</v>
      </c>
      <c r="B43" s="20"/>
    </row>
    <row r="44" spans="1:4" ht="13.5" customHeight="1">
      <c r="A44" s="20" t="s">
        <v>27</v>
      </c>
      <c r="D44" s="20" t="s">
        <v>28</v>
      </c>
    </row>
    <row r="45" spans="1:4" ht="13.5" customHeight="1">
      <c r="A45" s="20"/>
      <c r="D45" s="20" t="s">
        <v>29</v>
      </c>
    </row>
    <row r="46" spans="1:2" ht="13.5" customHeight="1">
      <c r="A46" s="20"/>
      <c r="B46" s="20"/>
    </row>
    <row r="47" spans="1:2" ht="13.5" customHeight="1">
      <c r="A47" s="20"/>
      <c r="B47" s="20"/>
    </row>
    <row r="48" spans="1:2" ht="13.5" customHeight="1">
      <c r="A48" s="20"/>
      <c r="B48" s="20"/>
    </row>
    <row r="49" ht="13.5" customHeight="1">
      <c r="B49" s="21" t="s">
        <v>30</v>
      </c>
    </row>
    <row r="50" ht="13.5" customHeight="1">
      <c r="B50" s="21" t="s">
        <v>31</v>
      </c>
    </row>
  </sheetData>
  <sheetProtection formatCells="0" formatColumns="0" formatRows="0" autoFilter="0"/>
  <mergeCells count="3">
    <mergeCell ref="A1:F1"/>
    <mergeCell ref="H1:L1"/>
    <mergeCell ref="N1:R1"/>
  </mergeCells>
  <printOptions/>
  <pageMargins left="0.7" right="0.7" top="0.75" bottom="0.75" header="0.3" footer="0.3"/>
  <pageSetup fitToHeight="0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2023-02-24T17:10:06Z</cp:lastPrinted>
  <dcterms:created xsi:type="dcterms:W3CDTF">2018-11-20T16:40:47Z</dcterms:created>
  <dcterms:modified xsi:type="dcterms:W3CDTF">2023-04-27T21:47:44Z</dcterms:modified>
  <cp:category/>
  <cp:version/>
  <cp:contentType/>
  <cp:contentStatus/>
</cp:coreProperties>
</file>