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<sst xmlns="http://schemas.openxmlformats.org/spreadsheetml/2006/main" count="80" uniqueCount="64">
  <si>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</si>
  <si>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</si>
  <si>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</si>
  <si>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</si>
  <si>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</si>
  <si>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</si>
  <si>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</si>
  <si>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</si>
  <si>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</si>
  <si>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</si>
  <si>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</si>
  <si>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</si>
  <si>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</si>
  <si>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</si>
  <si>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</si>
  <si>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</si>
  <si>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</si>
  <si>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</si>
  <si>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</si>
  <si>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</si>
  <si>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</si>
  <si>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</si>
  <si>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</si>
  <si>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</si>
  <si>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</si>
  <si>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</si>
  <si>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</si>
  <si>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</si>
  <si>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</si>
  <si>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</si>
  <si>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</si>
  <si>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</si>
  <si>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</si>
  <si>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</si>
  <si>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</si>
  <si>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</si>
  <si>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</si>
  <si>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</si>
  <si>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</si>
  <si>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</si>
  <si>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</si>
  <si>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</si>
  <si>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</si>
  <si>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</si>
  <si>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</si>
  <si>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</si>
  <si>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</si>
  <si>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</si>
  <si>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</si>
  <si>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</si>
  <si>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</si>
  <si>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</si>
  <si>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</si>
  <si>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</si>
  <si>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</si>
  <si>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</si>
  <si>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30 DE SEPTIEMBRE DEL 2022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</si>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</sst>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3" fillId="0" borderId="11" xfId="58" applyFont="1" applyFill="1" applyBorder="1" applyAlignment="1" applyProtection="1">
      <alignment horizontal="left" vertical="top"/>
      <protection locked="0"/>
    </xf>
    <xf numFmtId="0" fontId="3" fillId="0" borderId="11" xfId="58" applyFont="1" applyFill="1" applyBorder="1" applyAlignment="1" applyProtection="1">
      <alignment vertical="top"/>
      <protection locked="0"/>
    </xf>
    <xf numFmtId="0" fontId="5" fillId="0" borderId="11" xfId="58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horizontal="center" vertical="center"/>
      <protection locked="0"/>
    </xf>
    <xf numFmtId="0" fontId="4" fillId="0" borderId="12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top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4" fillId="0" borderId="10" xfId="58" applyNumberFormat="1" applyFont="1" applyFill="1" applyBorder="1" applyAlignment="1" applyProtection="1">
      <alignment/>
      <protection locked="0"/>
    </xf>
    <xf numFmtId="0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left" vertical="top" indent="1"/>
      <protection locked="0"/>
    </xf>
    <xf numFmtId="0" fontId="5" fillId="0" borderId="0" xfId="58" applyFont="1" applyFill="1" applyBorder="1" applyAlignment="1" applyProtection="1">
      <alignment horizontal="left" vertical="top"/>
      <protection locked="0"/>
    </xf>
    <xf numFmtId="0" fontId="3" fillId="0" borderId="13" xfId="58" applyNumberFormat="1" applyFont="1" applyFill="1" applyBorder="1" applyAlignment="1" applyProtection="1">
      <alignment horizontal="right" vertical="top"/>
      <protection locked="0"/>
    </xf>
    <xf numFmtId="0" fontId="4" fillId="0" borderId="14" xfId="58" applyFont="1" applyFill="1" applyBorder="1" applyAlignment="1" applyProtection="1">
      <alignment horizontal="left"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4" fillId="0" borderId="15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 wrapText="1" inden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43" fillId="0" borderId="0" xfId="58" applyFont="1" applyFill="1" applyBorder="1" applyAlignment="1" applyProtection="1">
      <alignment vertical="top"/>
      <protection locked="0"/>
    </xf>
    <xf numFmtId="0" fontId="4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right" vertical="top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tabSelected="1" view="pageBreakPreview" zoomScaleSheetLayoutView="100" zoomScalePageLayoutView="0" workbookViewId="0" topLeftCell="A55">
      <selection activeCell="C83" sqref="C83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4" t="s">
        <v>56</v>
      </c>
      <c r="B1" s="35"/>
      <c r="C1" s="35"/>
      <c r="D1" s="36"/>
    </row>
    <row r="2" spans="1:4" ht="11.25">
      <c r="A2" s="11"/>
      <c r="B2" s="8"/>
      <c r="C2" s="9">
        <v>2022</v>
      </c>
      <c r="D2" s="10">
        <v>2021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32846240.61</v>
      </c>
      <c r="D4" s="28">
        <f>SUM(D5:D11)</f>
        <v>39357096.550000004</v>
      </c>
      <c r="E4" s="31" t="s">
        <v>55</v>
      </c>
    </row>
    <row r="5" spans="1:5" ht="11.25">
      <c r="A5" s="19"/>
      <c r="B5" s="20" t="s">
        <v>1</v>
      </c>
      <c r="C5" s="29">
        <v>20261856.23</v>
      </c>
      <c r="D5" s="30">
        <v>20973266.54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754390</v>
      </c>
      <c r="D7" s="30">
        <v>3230461.96</v>
      </c>
      <c r="E7" s="31">
        <v>4130</v>
      </c>
    </row>
    <row r="8" spans="1:5" ht="11.25">
      <c r="A8" s="19"/>
      <c r="B8" s="20" t="s">
        <v>2</v>
      </c>
      <c r="C8" s="29">
        <v>7146525.13</v>
      </c>
      <c r="D8" s="30">
        <v>8844064.23</v>
      </c>
      <c r="E8" s="31">
        <v>4140</v>
      </c>
    </row>
    <row r="9" spans="1:5" ht="11.25">
      <c r="A9" s="19"/>
      <c r="B9" s="20" t="s">
        <v>47</v>
      </c>
      <c r="C9" s="29">
        <v>2852218.59</v>
      </c>
      <c r="D9" s="30">
        <v>4102217.93</v>
      </c>
      <c r="E9" s="31">
        <v>4150</v>
      </c>
    </row>
    <row r="10" spans="1:5" ht="11.25">
      <c r="A10" s="19"/>
      <c r="B10" s="20" t="s">
        <v>48</v>
      </c>
      <c r="C10" s="29">
        <v>1831250.66</v>
      </c>
      <c r="D10" s="30">
        <v>2207085.89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37" t="s">
        <v>50</v>
      </c>
      <c r="B12" s="38"/>
      <c r="C12" s="27">
        <f>SUM(C13:C14)</f>
        <v>246692228.98</v>
      </c>
      <c r="D12" s="28">
        <f>SUM(D13:D14)</f>
        <v>343892611.82</v>
      </c>
      <c r="E12" s="31" t="s">
        <v>55</v>
      </c>
    </row>
    <row r="13" spans="1:5" ht="22.5">
      <c r="A13" s="19"/>
      <c r="B13" s="26" t="s">
        <v>51</v>
      </c>
      <c r="C13" s="29">
        <v>246692228.98</v>
      </c>
      <c r="D13" s="30">
        <v>343892611.82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279538469.59</v>
      </c>
      <c r="D22" s="3">
        <f>SUM(D4+D12+D15)</f>
        <v>383249708.37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175429961.08999997</v>
      </c>
      <c r="D25" s="28">
        <f>SUM(D26:D28)</f>
        <v>202543450.11999997</v>
      </c>
      <c r="E25" s="31" t="s">
        <v>55</v>
      </c>
    </row>
    <row r="26" spans="1:5" ht="11.25">
      <c r="A26" s="19"/>
      <c r="B26" s="20" t="s">
        <v>37</v>
      </c>
      <c r="C26" s="29">
        <v>86979963.31</v>
      </c>
      <c r="D26" s="30">
        <v>114678785.07</v>
      </c>
      <c r="E26" s="31">
        <v>5110</v>
      </c>
    </row>
    <row r="27" spans="1:5" ht="11.25">
      <c r="A27" s="19"/>
      <c r="B27" s="20" t="s">
        <v>16</v>
      </c>
      <c r="C27" s="29">
        <v>19636890.32</v>
      </c>
      <c r="D27" s="30">
        <v>24647990.95</v>
      </c>
      <c r="E27" s="31">
        <v>5120</v>
      </c>
    </row>
    <row r="28" spans="1:5" ht="11.25">
      <c r="A28" s="19"/>
      <c r="B28" s="20" t="s">
        <v>17</v>
      </c>
      <c r="C28" s="29">
        <v>68813107.46</v>
      </c>
      <c r="D28" s="30">
        <v>63216674.1</v>
      </c>
      <c r="E28" s="31">
        <v>5130</v>
      </c>
    </row>
    <row r="29" spans="1:5" ht="11.25">
      <c r="A29" s="5" t="s">
        <v>53</v>
      </c>
      <c r="B29" s="2"/>
      <c r="C29" s="27">
        <f>SUM(C30:C38)</f>
        <v>24337792.11</v>
      </c>
      <c r="D29" s="28">
        <f>SUM(D30:D38)</f>
        <v>41365371.78</v>
      </c>
      <c r="E29" s="31" t="s">
        <v>55</v>
      </c>
    </row>
    <row r="30" spans="1:5" ht="11.2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ht="11.25">
      <c r="A31" s="19"/>
      <c r="B31" s="20" t="s">
        <v>19</v>
      </c>
      <c r="C31" s="29">
        <v>5217290.62</v>
      </c>
      <c r="D31" s="30">
        <v>7555987.49</v>
      </c>
      <c r="E31" s="31">
        <v>5220</v>
      </c>
    </row>
    <row r="32" spans="1:5" ht="11.25">
      <c r="A32" s="19"/>
      <c r="B32" s="20" t="s">
        <v>20</v>
      </c>
      <c r="C32" s="29">
        <v>8511620.97</v>
      </c>
      <c r="D32" s="30">
        <v>18589284.46</v>
      </c>
      <c r="E32" s="31">
        <v>5230</v>
      </c>
    </row>
    <row r="33" spans="1:5" ht="11.25">
      <c r="A33" s="19"/>
      <c r="B33" s="20" t="s">
        <v>21</v>
      </c>
      <c r="C33" s="29">
        <v>291566.54</v>
      </c>
      <c r="D33" s="30">
        <v>2136754.3</v>
      </c>
      <c r="E33" s="31">
        <v>5240</v>
      </c>
    </row>
    <row r="34" spans="1:5" ht="11.25">
      <c r="A34" s="19"/>
      <c r="B34" s="20" t="s">
        <v>22</v>
      </c>
      <c r="C34" s="29">
        <v>10317313.98</v>
      </c>
      <c r="D34" s="30">
        <v>13083345.53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600000</v>
      </c>
      <c r="D39" s="28">
        <f>SUM(D40:D42)</f>
        <v>4000000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600000</v>
      </c>
      <c r="D42" s="30">
        <v>4000000</v>
      </c>
      <c r="E42" s="31">
        <v>5330</v>
      </c>
    </row>
    <row r="43" spans="1:5" ht="11.25">
      <c r="A43" s="5" t="s">
        <v>43</v>
      </c>
      <c r="B43" s="2"/>
      <c r="C43" s="27">
        <f>SUM(C44:C48)</f>
        <v>166320</v>
      </c>
      <c r="D43" s="28">
        <f>SUM(D44:D48)</f>
        <v>131156.67</v>
      </c>
      <c r="E43" s="31" t="s">
        <v>55</v>
      </c>
    </row>
    <row r="44" spans="1:5" ht="11.25">
      <c r="A44" s="19"/>
      <c r="B44" s="20" t="s">
        <v>26</v>
      </c>
      <c r="C44" s="29">
        <v>166320</v>
      </c>
      <c r="D44" s="30">
        <v>131156.67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7272726.26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7272726.26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26867743.27</v>
      </c>
      <c r="D56" s="28">
        <f>SUM(D57)</f>
        <v>134857487.79</v>
      </c>
      <c r="E56" s="31" t="s">
        <v>55</v>
      </c>
    </row>
    <row r="57" spans="1:5" ht="11.25">
      <c r="A57" s="19"/>
      <c r="B57" s="20" t="s">
        <v>38</v>
      </c>
      <c r="C57" s="29">
        <v>26867743.27</v>
      </c>
      <c r="D57" s="30">
        <v>134857487.79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227401816.46999997</v>
      </c>
      <c r="D59" s="3">
        <f>SUM(D56+D49+D43+D39+D29+D25)</f>
        <v>390170192.61999995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52136653.120000005</v>
      </c>
      <c r="D61" s="28">
        <f>D22-D59</f>
        <v>-6920484.24999994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 t="s">
        <v>57</v>
      </c>
      <c r="C63" s="1"/>
      <c r="D63" s="1"/>
      <c r="E63" s="1"/>
      <c r="F63" s="1"/>
      <c r="G63" s="1"/>
      <c r="H63" s="1"/>
      <c r="I63" s="1"/>
    </row>
    <row r="69" ht="11.25">
      <c r="B69" s="1" t="s">
        <v>58</v>
      </c>
    </row>
    <row r="70" spans="2:3" ht="11.25">
      <c r="B70" s="1" t="s">
        <v>59</v>
      </c>
      <c r="C70" s="1" t="s">
        <v>60</v>
      </c>
    </row>
    <row r="71" ht="11.25">
      <c r="C71" s="1" t="s">
        <v>61</v>
      </c>
    </row>
    <row r="75" ht="11.25">
      <c r="B75" s="33" t="s">
        <v>62</v>
      </c>
    </row>
    <row r="76" ht="11.25">
      <c r="B76" s="33" t="s">
        <v>63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2022-10-30T19:40:09Z</cp:lastPrinted>
  <dcterms:created xsi:type="dcterms:W3CDTF">2012-12-11T20:29:16Z</dcterms:created>
  <dcterms:modified xsi:type="dcterms:W3CDTF">2022-10-30T19:50:50Z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