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AI" sheetId="1" r:id="rId1"/>
  </sheets>
  <definedNames>
    <definedName name="_xlnm.Print_Area" localSheetId="0">'EAI'!$A$1:$H$60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<sst xmlns="http://schemas.openxmlformats.org/spreadsheetml/2006/main" count="105" uniqueCount="57">
  <si>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</si>
  <si>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</si>
  <si>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</si>
  <si>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</si>
  <si>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</si>
  <si>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</si>
  <si>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</si>
  <si>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</si>
  <si>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</si>
  <si>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</si>
  <si>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</si>
  <si>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</si>
  <si>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</si>
  <si>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</si>
  <si>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</si>
  <si>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</si>
  <si>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</si>
  <si>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</si>
  <si>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</si>
  <si>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</si>
  <si>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</si>
  <si>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</si>
  <si>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</si>
  <si>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</si>
  <si>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</si>
  <si>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</si>
  <si>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</si>
  <si>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</si>
  <si>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</si>
  <si>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</si>
  <si>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</si>
  <si>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</si>
  <si>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</si>
  <si>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</si>
  <si>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</si>
  <si>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</si>
  <si>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</si>
  <si>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</si>
  <si>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</si>
  <si>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</si>
  <si>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</si>
  <si>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</si>
  <si>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</si>
  <si>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</si>
  <si>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</si>
  <si>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</si>
  <si>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</si>
  <si>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</si>
  <si>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</si>
  <si>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SALVATIERRA, GTO.
ESTADO ANALÍTICO DE INGRESOS
DEL 1 DE ENERO AL 31 DE MARZO DEL 2021</t>
  </si>
  <si>
    <t>Bajo protesta de decir verdad declaramos que los Estados Financieros y sus notas, son razonablemente correctos y son responsabilidad del emisor.</t>
  </si>
  <si>
    <t>Dr.Enrique Villagomez Cprtes</t>
  </si>
  <si>
    <t>Presidente Municipal</t>
  </si>
  <si>
    <t>Lic. Rafel Arreguin Gonzáez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</si>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</sst>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58" applyFont="1" applyFill="1" applyBorder="1" applyAlignment="1" applyProtection="1">
      <alignment horizontal="center" vertical="top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46" fillId="0" borderId="0" xfId="58" applyFont="1" applyFill="1" applyBorder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3" fillId="0" borderId="12" xfId="58" applyFont="1" applyFill="1" applyBorder="1" applyAlignment="1" applyProtection="1" quotePrefix="1">
      <alignment horizontal="center" vertical="top"/>
      <protection locked="0"/>
    </xf>
    <xf numFmtId="0" fontId="4" fillId="0" borderId="13" xfId="58" applyFont="1" applyFill="1" applyBorder="1" applyAlignment="1" applyProtection="1">
      <alignment horizontal="left" vertical="top" indent="3"/>
      <protection locked="0"/>
    </xf>
    <xf numFmtId="4" fontId="3" fillId="0" borderId="13" xfId="58" applyNumberFormat="1" applyFont="1" applyFill="1" applyBorder="1" applyAlignment="1" applyProtection="1">
      <alignment vertical="top"/>
      <protection locked="0"/>
    </xf>
    <xf numFmtId="4" fontId="3" fillId="0" borderId="14" xfId="58" applyNumberFormat="1" applyFont="1" applyFill="1" applyBorder="1" applyAlignment="1" applyProtection="1">
      <alignment vertical="top"/>
      <protection locked="0"/>
    </xf>
    <xf numFmtId="4" fontId="0" fillId="0" borderId="15" xfId="58" applyNumberFormat="1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horizontal="justify" vertical="top" wrapText="1"/>
      <protection/>
    </xf>
    <xf numFmtId="0" fontId="3" fillId="0" borderId="16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3" fillId="0" borderId="12" xfId="58" applyFont="1" applyFill="1" applyBorder="1" applyAlignment="1" applyProtection="1" quotePrefix="1">
      <alignment horizontal="center" vertical="top"/>
      <protection/>
    </xf>
    <xf numFmtId="0" fontId="4" fillId="0" borderId="13" xfId="58" applyFont="1" applyFill="1" applyBorder="1" applyAlignment="1" applyProtection="1">
      <alignment horizontal="center" vertical="top" wrapText="1"/>
      <protection/>
    </xf>
    <xf numFmtId="4" fontId="0" fillId="0" borderId="14" xfId="58" applyNumberFormat="1" applyFont="1" applyFill="1" applyBorder="1" applyAlignment="1" applyProtection="1">
      <alignment vertical="top"/>
      <protection locked="0"/>
    </xf>
    <xf numFmtId="4" fontId="0" fillId="0" borderId="17" xfId="58" applyNumberFormat="1" applyFont="1" applyFill="1" applyBorder="1" applyAlignment="1" applyProtection="1">
      <alignment vertical="top"/>
      <protection locked="0"/>
    </xf>
    <xf numFmtId="4" fontId="3" fillId="0" borderId="11" xfId="58" applyNumberFormat="1" applyFont="1" applyFill="1" applyBorder="1" applyAlignment="1" applyProtection="1">
      <alignment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3" fillId="0" borderId="17" xfId="58" applyNumberFormat="1" applyFont="1" applyFill="1" applyBorder="1" applyAlignment="1" applyProtection="1">
      <alignment vertical="top"/>
      <protection locked="0"/>
    </xf>
    <xf numFmtId="4" fontId="4" fillId="0" borderId="17" xfId="58" applyNumberFormat="1" applyFont="1" applyFill="1" applyBorder="1" applyAlignment="1" applyProtection="1">
      <alignment vertical="top"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0" fontId="3" fillId="0" borderId="18" xfId="58" applyFont="1" applyFill="1" applyBorder="1" applyAlignment="1" applyProtection="1" quotePrefix="1">
      <alignment horizontal="center" vertical="top"/>
      <protection locked="0"/>
    </xf>
    <xf numFmtId="0" fontId="3" fillId="0" borderId="18" xfId="58" applyFont="1" applyFill="1" applyBorder="1" applyAlignment="1" applyProtection="1">
      <alignment vertical="top"/>
      <protection locked="0"/>
    </xf>
    <xf numFmtId="4" fontId="3" fillId="0" borderId="18" xfId="58" applyNumberFormat="1" applyFont="1" applyFill="1" applyBorder="1" applyAlignment="1" applyProtection="1">
      <alignment vertical="top"/>
      <protection locked="0"/>
    </xf>
    <xf numFmtId="4" fontId="4" fillId="0" borderId="12" xfId="58" applyNumberFormat="1" applyFont="1" applyFill="1" applyBorder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3" fillId="0" borderId="16" xfId="58" applyFont="1" applyFill="1" applyBorder="1" applyAlignment="1" applyProtection="1">
      <alignment vertical="top"/>
      <protection locked="0"/>
    </xf>
    <xf numFmtId="0" fontId="3" fillId="0" borderId="19" xfId="58" applyFont="1" applyFill="1" applyBorder="1" applyAlignment="1" applyProtection="1" quotePrefix="1">
      <alignment horizontal="center" vertical="top"/>
      <protection locked="0"/>
    </xf>
    <xf numFmtId="4" fontId="3" fillId="0" borderId="20" xfId="58" applyNumberFormat="1" applyFont="1" applyFill="1" applyBorder="1" applyAlignment="1" applyProtection="1">
      <alignment vertical="top"/>
      <protection locked="0"/>
    </xf>
    <xf numFmtId="4" fontId="4" fillId="0" borderId="13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4" fillId="0" borderId="16" xfId="58" applyFont="1" applyFill="1" applyBorder="1" applyAlignment="1" applyProtection="1">
      <alignment horizontal="left" vertical="top"/>
      <protection/>
    </xf>
    <xf numFmtId="0" fontId="4" fillId="0" borderId="16" xfId="58" applyFont="1" applyFill="1" applyBorder="1" applyAlignment="1" applyProtection="1">
      <alignment vertical="top"/>
      <protection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49" fontId="47" fillId="0" borderId="0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horizontal="left" vertical="top" wrapText="1"/>
      <protection locked="0"/>
    </xf>
    <xf numFmtId="0" fontId="4" fillId="0" borderId="16" xfId="58" applyFont="1" applyFill="1" applyBorder="1" applyAlignment="1" applyProtection="1">
      <alignment horizontal="left" vertical="top" wrapText="1"/>
      <protection/>
    </xf>
    <xf numFmtId="0" fontId="4" fillId="0" borderId="21" xfId="58" applyFont="1" applyFill="1" applyBorder="1" applyAlignment="1" applyProtection="1">
      <alignment horizontal="left" vertical="top" wrapText="1"/>
      <protection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>
      <alignment horizontal="center" vertical="center"/>
      <protection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16" xfId="58" applyFont="1" applyFill="1" applyBorder="1" applyAlignment="1">
      <alignment horizontal="center" vertical="center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4" fillId="33" borderId="22" xfId="58" applyFont="1" applyFill="1" applyBorder="1" applyAlignment="1">
      <alignment horizontal="center" vertical="center" wrapText="1"/>
      <protection/>
    </xf>
    <xf numFmtId="0" fontId="4" fillId="33" borderId="23" xfId="58" applyFont="1" applyFill="1" applyBorder="1" applyAlignment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view="pageBreakPreview" zoomScale="60" zoomScalePageLayoutView="0" workbookViewId="0" topLeftCell="A22">
      <selection activeCell="F52" sqref="F52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8" s="3" customFormat="1" ht="11.25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7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ht="11.25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19139588.08</v>
      </c>
      <c r="D5" s="21">
        <v>0</v>
      </c>
      <c r="E5" s="21">
        <f aca="true" t="shared" si="0" ref="E5:E14">C5+D5</f>
        <v>19139588.08</v>
      </c>
      <c r="F5" s="21">
        <v>15606783.36</v>
      </c>
      <c r="G5" s="21">
        <v>15606783.36</v>
      </c>
      <c r="H5" s="21">
        <f aca="true" t="shared" si="1" ref="H5:H14">G5-C5</f>
        <v>-3532804.719999999</v>
      </c>
      <c r="I5" s="45" t="s">
        <v>37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 t="shared" si="0"/>
        <v>0</v>
      </c>
      <c r="F6" s="22">
        <v>0</v>
      </c>
      <c r="G6" s="22">
        <v>0</v>
      </c>
      <c r="H6" s="22">
        <f t="shared" si="1"/>
        <v>0</v>
      </c>
      <c r="I6" s="45" t="s">
        <v>47</v>
      </c>
    </row>
    <row r="7" spans="1:9" ht="11.25">
      <c r="A7" s="33"/>
      <c r="B7" s="43" t="s">
        <v>2</v>
      </c>
      <c r="C7" s="22">
        <v>3767400</v>
      </c>
      <c r="D7" s="22">
        <v>3761300</v>
      </c>
      <c r="E7" s="22">
        <f t="shared" si="0"/>
        <v>7528700</v>
      </c>
      <c r="F7" s="22">
        <v>1545350</v>
      </c>
      <c r="G7" s="22">
        <v>926391</v>
      </c>
      <c r="H7" s="22">
        <f t="shared" si="1"/>
        <v>-2841009</v>
      </c>
      <c r="I7" s="45" t="s">
        <v>38</v>
      </c>
    </row>
    <row r="8" spans="1:9" ht="11.25">
      <c r="A8" s="33"/>
      <c r="B8" s="43" t="s">
        <v>3</v>
      </c>
      <c r="C8" s="22">
        <v>8203401.19</v>
      </c>
      <c r="D8" s="22">
        <v>0</v>
      </c>
      <c r="E8" s="22">
        <f t="shared" si="0"/>
        <v>8203401.19</v>
      </c>
      <c r="F8" s="22">
        <v>2348343.57</v>
      </c>
      <c r="G8" s="22">
        <v>1569150.79</v>
      </c>
      <c r="H8" s="22">
        <f t="shared" si="1"/>
        <v>-6634250.4</v>
      </c>
      <c r="I8" s="45" t="s">
        <v>39</v>
      </c>
    </row>
    <row r="9" spans="1:9" ht="11.25">
      <c r="A9" s="33"/>
      <c r="B9" s="43" t="s">
        <v>4</v>
      </c>
      <c r="C9" s="22">
        <v>2699330.35</v>
      </c>
      <c r="D9" s="22">
        <v>0</v>
      </c>
      <c r="E9" s="22">
        <f t="shared" si="0"/>
        <v>2699330.35</v>
      </c>
      <c r="F9" s="22">
        <v>289691.12</v>
      </c>
      <c r="G9" s="22">
        <v>209868.92</v>
      </c>
      <c r="H9" s="22">
        <f t="shared" si="1"/>
        <v>-2489461.43</v>
      </c>
      <c r="I9" s="45" t="s">
        <v>40</v>
      </c>
    </row>
    <row r="10" spans="1:9" ht="11.25">
      <c r="A10" s="34"/>
      <c r="B10" s="44" t="s">
        <v>5</v>
      </c>
      <c r="C10" s="22">
        <v>653480</v>
      </c>
      <c r="D10" s="22">
        <v>0</v>
      </c>
      <c r="E10" s="22">
        <f t="shared" si="0"/>
        <v>653480</v>
      </c>
      <c r="F10" s="22">
        <v>503173.79</v>
      </c>
      <c r="G10" s="22">
        <v>300131.2</v>
      </c>
      <c r="H10" s="22">
        <f t="shared" si="1"/>
        <v>-353348.8</v>
      </c>
      <c r="I10" s="45" t="s">
        <v>41</v>
      </c>
    </row>
    <row r="11" spans="1:9" ht="11.25">
      <c r="A11" s="40"/>
      <c r="B11" s="43" t="s">
        <v>24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  <c r="I11" s="45" t="s">
        <v>42</v>
      </c>
    </row>
    <row r="12" spans="1:9" ht="22.5">
      <c r="A12" s="40"/>
      <c r="B12" s="43" t="s">
        <v>25</v>
      </c>
      <c r="C12" s="22">
        <v>277460241.09</v>
      </c>
      <c r="D12" s="22">
        <v>28883262.48</v>
      </c>
      <c r="E12" s="22">
        <f t="shared" si="0"/>
        <v>306343503.57</v>
      </c>
      <c r="F12" s="22">
        <v>75555547.74</v>
      </c>
      <c r="G12" s="22">
        <v>62731862.97</v>
      </c>
      <c r="H12" s="22">
        <f t="shared" si="1"/>
        <v>-214728378.11999997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 ht="11.25">
      <c r="A14" s="33"/>
      <c r="B14" s="43" t="s">
        <v>6</v>
      </c>
      <c r="C14" s="22">
        <v>0</v>
      </c>
      <c r="D14" s="22">
        <v>200347756.25</v>
      </c>
      <c r="E14" s="22">
        <f t="shared" si="0"/>
        <v>200347756.25</v>
      </c>
      <c r="F14" s="22">
        <v>200347313.75</v>
      </c>
      <c r="G14" s="22">
        <v>200347313.75</v>
      </c>
      <c r="H14" s="22">
        <f t="shared" si="1"/>
        <v>200347313.75</v>
      </c>
      <c r="I14" s="45" t="s">
        <v>45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1.25">
      <c r="A16" s="9"/>
      <c r="B16" s="10" t="s">
        <v>13</v>
      </c>
      <c r="C16" s="23">
        <f aca="true" t="shared" si="2" ref="C16:H16">SUM(C5:C14)</f>
        <v>311923440.71</v>
      </c>
      <c r="D16" s="23">
        <f t="shared" si="2"/>
        <v>232992318.73</v>
      </c>
      <c r="E16" s="23">
        <f t="shared" si="2"/>
        <v>544915759.44</v>
      </c>
      <c r="F16" s="23">
        <f t="shared" si="2"/>
        <v>296196203.33</v>
      </c>
      <c r="G16" s="11">
        <f t="shared" si="2"/>
        <v>281691501.99</v>
      </c>
      <c r="H16" s="12">
        <f t="shared" si="2"/>
        <v>-30231938.71999997</v>
      </c>
      <c r="I16" s="45" t="s">
        <v>46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ht="11.25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1.25">
      <c r="A21" s="41" t="s">
        <v>27</v>
      </c>
      <c r="B21" s="15"/>
      <c r="C21" s="24">
        <f aca="true" t="shared" si="3" ref="C21:H21">SUM(C22+C23+C24+C25+C26+C27+C28+C29)</f>
        <v>311923440.71</v>
      </c>
      <c r="D21" s="24">
        <f t="shared" si="3"/>
        <v>32644562.48</v>
      </c>
      <c r="E21" s="24">
        <f t="shared" si="3"/>
        <v>344568003.19</v>
      </c>
      <c r="F21" s="24">
        <f t="shared" si="3"/>
        <v>95848889.58</v>
      </c>
      <c r="G21" s="24">
        <f t="shared" si="3"/>
        <v>81344188.24</v>
      </c>
      <c r="H21" s="24">
        <f t="shared" si="3"/>
        <v>-230579252.46999997</v>
      </c>
      <c r="I21" s="45" t="s">
        <v>46</v>
      </c>
    </row>
    <row r="22" spans="1:9" ht="11.25">
      <c r="A22" s="16"/>
      <c r="B22" s="17" t="s">
        <v>0</v>
      </c>
      <c r="C22" s="25">
        <v>19139588.08</v>
      </c>
      <c r="D22" s="25">
        <v>0</v>
      </c>
      <c r="E22" s="25">
        <f aca="true" t="shared" si="4" ref="E22:E29">C22+D22</f>
        <v>19139588.08</v>
      </c>
      <c r="F22" s="25">
        <v>15606783.36</v>
      </c>
      <c r="G22" s="25">
        <v>15606783.36</v>
      </c>
      <c r="H22" s="25">
        <f aca="true" t="shared" si="5" ref="H22:H29">G22-C22</f>
        <v>-3532804.719999999</v>
      </c>
      <c r="I22" s="45" t="s">
        <v>37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ht="11.25">
      <c r="A24" s="16"/>
      <c r="B24" s="17" t="s">
        <v>2</v>
      </c>
      <c r="C24" s="25">
        <v>3767400</v>
      </c>
      <c r="D24" s="25">
        <v>3761300</v>
      </c>
      <c r="E24" s="25">
        <f t="shared" si="4"/>
        <v>7528700</v>
      </c>
      <c r="F24" s="25">
        <v>1545350</v>
      </c>
      <c r="G24" s="25">
        <v>926391</v>
      </c>
      <c r="H24" s="25">
        <f t="shared" si="5"/>
        <v>-2841009</v>
      </c>
      <c r="I24" s="45" t="s">
        <v>38</v>
      </c>
    </row>
    <row r="25" spans="1:9" ht="11.25">
      <c r="A25" s="16"/>
      <c r="B25" s="17" t="s">
        <v>3</v>
      </c>
      <c r="C25" s="25">
        <v>8203401.19</v>
      </c>
      <c r="D25" s="25">
        <v>0</v>
      </c>
      <c r="E25" s="25">
        <f t="shared" si="4"/>
        <v>8203401.19</v>
      </c>
      <c r="F25" s="25">
        <v>2348343.57</v>
      </c>
      <c r="G25" s="25">
        <v>1569150.79</v>
      </c>
      <c r="H25" s="25">
        <f t="shared" si="5"/>
        <v>-6634250.4</v>
      </c>
      <c r="I25" s="45" t="s">
        <v>39</v>
      </c>
    </row>
    <row r="26" spans="1:9" ht="11.25">
      <c r="A26" s="16"/>
      <c r="B26" s="17" t="s">
        <v>28</v>
      </c>
      <c r="C26" s="25">
        <v>2699330.35</v>
      </c>
      <c r="D26" s="25">
        <v>0</v>
      </c>
      <c r="E26" s="25">
        <f t="shared" si="4"/>
        <v>2699330.35</v>
      </c>
      <c r="F26" s="25">
        <v>289691.12</v>
      </c>
      <c r="G26" s="25">
        <v>209868.92</v>
      </c>
      <c r="H26" s="25">
        <f t="shared" si="5"/>
        <v>-2489461.43</v>
      </c>
      <c r="I26" s="45" t="s">
        <v>40</v>
      </c>
    </row>
    <row r="27" spans="1:9" ht="11.25">
      <c r="A27" s="16"/>
      <c r="B27" s="17" t="s">
        <v>29</v>
      </c>
      <c r="C27" s="25">
        <v>653480</v>
      </c>
      <c r="D27" s="25">
        <v>0</v>
      </c>
      <c r="E27" s="25">
        <f t="shared" si="4"/>
        <v>653480</v>
      </c>
      <c r="F27" s="25">
        <v>503173.79</v>
      </c>
      <c r="G27" s="25">
        <v>300131.2</v>
      </c>
      <c r="H27" s="25">
        <f t="shared" si="5"/>
        <v>-353348.8</v>
      </c>
      <c r="I27" s="45" t="s">
        <v>41</v>
      </c>
    </row>
    <row r="28" spans="1:9" ht="22.5">
      <c r="A28" s="16"/>
      <c r="B28" s="17" t="s">
        <v>30</v>
      </c>
      <c r="C28" s="25">
        <v>277460241.09</v>
      </c>
      <c r="D28" s="25">
        <v>28883262.48</v>
      </c>
      <c r="E28" s="25">
        <f t="shared" si="4"/>
        <v>306343503.57</v>
      </c>
      <c r="F28" s="25">
        <v>75555547.74</v>
      </c>
      <c r="G28" s="25">
        <v>62731862.97</v>
      </c>
      <c r="H28" s="25">
        <f t="shared" si="5"/>
        <v>-214728378.11999997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aca="true" t="shared" si="6" ref="C31:H31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40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44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>
      <c r="A37" s="42" t="s">
        <v>33</v>
      </c>
      <c r="B37" s="18"/>
      <c r="C37" s="26">
        <f aca="true" t="shared" si="7" ref="C37:H37">SUM(C38)</f>
        <v>0</v>
      </c>
      <c r="D37" s="26">
        <f t="shared" si="7"/>
        <v>200347756.25</v>
      </c>
      <c r="E37" s="26">
        <f t="shared" si="7"/>
        <v>200347756.25</v>
      </c>
      <c r="F37" s="26">
        <f t="shared" si="7"/>
        <v>200347313.75</v>
      </c>
      <c r="G37" s="26">
        <f t="shared" si="7"/>
        <v>200347313.75</v>
      </c>
      <c r="H37" s="26">
        <f t="shared" si="7"/>
        <v>200347313.75</v>
      </c>
      <c r="I37" s="45" t="s">
        <v>46</v>
      </c>
    </row>
    <row r="38" spans="1:9" ht="11.25">
      <c r="A38" s="14"/>
      <c r="B38" s="17" t="s">
        <v>6</v>
      </c>
      <c r="C38" s="25">
        <v>0</v>
      </c>
      <c r="D38" s="25">
        <v>200347756.25</v>
      </c>
      <c r="E38" s="25">
        <f>C38+D38</f>
        <v>200347756.25</v>
      </c>
      <c r="F38" s="25">
        <v>200347313.75</v>
      </c>
      <c r="G38" s="25">
        <v>200347313.75</v>
      </c>
      <c r="H38" s="25">
        <f>G38-C38</f>
        <v>200347313.75</v>
      </c>
      <c r="I38" s="45" t="s">
        <v>45</v>
      </c>
    </row>
    <row r="39" spans="1:9" ht="11.25">
      <c r="A39" s="19"/>
      <c r="B39" s="20" t="s">
        <v>13</v>
      </c>
      <c r="C39" s="23">
        <f aca="true" t="shared" si="8" ref="C39:H39">SUM(C37+C31+C21)</f>
        <v>311923440.71</v>
      </c>
      <c r="D39" s="23">
        <f t="shared" si="8"/>
        <v>232992318.73</v>
      </c>
      <c r="E39" s="23">
        <f t="shared" si="8"/>
        <v>544915759.44</v>
      </c>
      <c r="F39" s="23">
        <f t="shared" si="8"/>
        <v>296196203.33</v>
      </c>
      <c r="G39" s="23">
        <f t="shared" si="8"/>
        <v>281691501.99</v>
      </c>
      <c r="H39" s="12">
        <f t="shared" si="8"/>
        <v>-30231938.71999997</v>
      </c>
      <c r="I39" s="45" t="s">
        <v>46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ht="22.5">
      <c r="B42" s="38" t="s">
        <v>34</v>
      </c>
    </row>
    <row r="43" ht="11.25">
      <c r="B43" s="39" t="s">
        <v>35</v>
      </c>
    </row>
    <row r="44" spans="2:8" ht="30.75" customHeight="1">
      <c r="B44" s="46" t="s">
        <v>36</v>
      </c>
      <c r="C44" s="46"/>
      <c r="D44" s="46"/>
      <c r="E44" s="46"/>
      <c r="F44" s="46"/>
      <c r="G44" s="46"/>
      <c r="H44" s="46"/>
    </row>
    <row r="47" spans="2:4" ht="11.25">
      <c r="B47" s="66" t="s">
        <v>50</v>
      </c>
      <c r="C47" s="66"/>
      <c r="D47" s="66"/>
    </row>
    <row r="48" spans="2:4" ht="11.25">
      <c r="B48" s="66"/>
      <c r="C48" s="66"/>
      <c r="D48" s="66"/>
    </row>
    <row r="49" spans="2:4" ht="11.25">
      <c r="B49" s="66"/>
      <c r="C49" s="66"/>
      <c r="D49" s="66"/>
    </row>
    <row r="50" spans="2:4" ht="11.25">
      <c r="B50" s="66"/>
      <c r="C50" s="66"/>
      <c r="D50" s="66"/>
    </row>
    <row r="51" spans="2:4" ht="11.25">
      <c r="B51" s="66"/>
      <c r="C51" s="66"/>
      <c r="D51" s="66"/>
    </row>
    <row r="52" spans="2:4" ht="11.25">
      <c r="B52" s="66"/>
      <c r="C52" s="66"/>
      <c r="D52" s="66"/>
    </row>
    <row r="53" spans="2:4" ht="11.25">
      <c r="B53" s="66" t="s">
        <v>51</v>
      </c>
      <c r="C53" s="66"/>
      <c r="D53" s="66"/>
    </row>
    <row r="54" spans="2:4" ht="11.25">
      <c r="B54" s="66" t="s">
        <v>52</v>
      </c>
      <c r="C54" s="66"/>
      <c r="D54" s="66"/>
    </row>
    <row r="55" spans="2:4" ht="11.25">
      <c r="B55" s="66"/>
      <c r="C55" s="66"/>
      <c r="D55" s="66"/>
    </row>
    <row r="56" spans="2:4" ht="11.25">
      <c r="B56" s="67" t="s">
        <v>53</v>
      </c>
      <c r="C56" s="66"/>
      <c r="D56" s="66"/>
    </row>
    <row r="57" spans="2:4" ht="11.25">
      <c r="B57" s="67" t="s">
        <v>54</v>
      </c>
      <c r="C57" s="66"/>
      <c r="D57" s="66"/>
    </row>
    <row r="58" spans="2:4" ht="11.25">
      <c r="B58" s="66"/>
      <c r="C58" s="66"/>
      <c r="D58" s="66" t="s">
        <v>55</v>
      </c>
    </row>
    <row r="59" spans="2:4" ht="11.25">
      <c r="B59" s="66"/>
      <c r="C59" s="66"/>
      <c r="D59" s="66" t="s">
        <v>56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41" max="7" man="1"/>
  </rowBreaks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2019-04-05T21:16:20Z</cp:lastPrinted>
  <dcterms:created xsi:type="dcterms:W3CDTF">2012-12-11T20:48:19Z</dcterms:created>
  <dcterms:modified xsi:type="dcterms:W3CDTF">2021-04-29T18:08:50Z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