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<sst xmlns="http://schemas.openxmlformats.org/spreadsheetml/2006/main" count="260" uniqueCount="181">
  <si>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</si>
  <si>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</si>
  <si>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</si>
  <si>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</si>
  <si>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</si>
  <si>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</si>
  <si>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</si>
  <si>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</si>
  <si>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</si>
  <si>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</si>
  <si>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</si>
  <si>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</si>
  <si>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</si>
  <si>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</si>
  <si>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</si>
  <si>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</si>
  <si>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</si>
  <si>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</si>
  <si>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</si>
  <si>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</si>
  <si>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</si>
  <si>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</si>
  <si>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</si>
  <si>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</si>
  <si>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</si>
  <si>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</si>
  <si>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</si>
  <si>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</si>
  <si>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</si>
  <si>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</si>
  <si>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</si>
  <si>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</si>
  <si>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</si>
  <si>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</si>
  <si>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</si>
  <si>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</si>
  <si>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</si>
  <si>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</si>
  <si>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</si>
  <si>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</si>
  <si>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</si>
  <si>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</si>
  <si>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</si>
  <si>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</si>
  <si>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</si>
  <si>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</si>
  <si>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</si>
  <si>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</si>
  <si>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</si>
  <si>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</si>
  <si>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</si>
  <si>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</si>
  <si>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</si>
  <si>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</si>
  <si>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</si>
  <si>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</si>
  <si>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</si>
  <si>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</si>
  <si>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</si>
  <si>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</si>
  <si>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</si>
  <si>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</si>
  <si>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</si>
  <si>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</si>
  <si>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</si>
  <si>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</si>
  <si>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</si>
  <si>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</si>
  <si>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</si>
  <si>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</si>
  <si>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</si>
  <si>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</si>
  <si>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</si>
  <si>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</si>
  <si>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</si>
  <si>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</si>
  <si>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</si>
  <si>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</si>
  <si>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</si>
  <si>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</si>
  <si>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</si>
  <si>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</si>
  <si>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</si>
  <si>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</si>
  <si>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</si>
  <si>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</si>
  <si>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</si>
  <si>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</si>
  <si>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</si>
  <si>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</si>
  <si>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</si>
  <si>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</si>
  <si>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</si>
  <si>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</si>
  <si>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</si>
  <si>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</si>
  <si>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</si>
  <si>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</si>
  <si>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</si>
  <si>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</si>
  <si>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</si>
  <si>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</si>
  <si>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</si>
  <si>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</si>
  <si>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</si>
  <si>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</si>
  <si>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</si>
  <si>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</si>
  <si>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</si>
  <si>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</si>
  <si>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</si>
  <si>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</si>
  <si>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</si>
  <si>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</si>
  <si>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</si>
  <si>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</si>
  <si>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</si>
  <si>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</si>
  <si>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</si>
  <si>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</si>
  <si>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</si>
  <si>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</si>
  <si>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</si>
  <si>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</si>
  <si>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</si>
  <si>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</si>
  <si>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</si>
  <si>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</si>
  <si>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 (Capítulo y Concepto)
Del 1 de Enero al AL 31 DE DICIEMBRE DEL 2019</t>
  </si>
  <si>
    <t>MUNICIPIO DE SALVATIERRA, GTO.
ESTADO ANALÍTICO DEL EJERCICIO DEL PRESUPUESTO DE EGRESOS
Clasificación Económica (por Tipo de Gasto)
Del 1 de Enero al AL 31 DE DICIEMBRE DEL 2019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</si>
  <si>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</si>
  <si>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</si>
  <si>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</si>
  <si>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</si>
  <si>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</si>
  <si>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</si>
  <si>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</si>
  <si>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</si>
  <si>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</si>
  <si>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</si>
  <si>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</si>
  <si>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</si>
  <si>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</si>
  <si>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</si>
  <si>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DIRECCION DE  INFORMATICA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</si>
  <si>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</si>
  <si>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</si>
  <si>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</si>
  <si>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</si>
  <si>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</si>
  <si>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</si>
  <si>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</si>
  <si>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</si>
  <si>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</si>
  <si>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</si>
  <si>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</si>
  <si>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</si>
  <si>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</si>
  <si>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</si>
  <si>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</si>
  <si>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</si>
  <si>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</si>
  <si>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</si>
  <si>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</si>
  <si>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</si>
  <si>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</si>
  <si>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</si>
  <si>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</si>
  <si>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</si>
  <si>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</si>
  <si>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AL 31 DE DICIEMBRE DEL 2019</t>
  </si>
  <si>
    <t>Gobierno (Federal/Estatal/Municipal) de MUNICIPIO DE SALVATIERRA, GTO.
Estado Analítico del Ejercicio del Presupuesto de Egresos
Clasificación Administrativa
Del 1 de Enero al AL 31 DE DICIEMBRE DEL 2019</t>
  </si>
  <si>
    <t>Sector Paraestatal del Gobierno (Federal/Estatal/Municipal) de MUNICIPIO DE SALVATIERRA, GTO.
Estado Analítico del Ejercicio del Presupuesto de Egresos
Clasificación Administrativa
Del 1 de Enero al AL 31 DE DICIEMBRE DEL 2019</t>
  </si>
  <si>
    <t>MUNICIPIO DE SALVATIERRA,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</si>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</sst>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3" fillId="0" borderId="0" xfId="58" applyFont="1" applyFill="1" applyBorder="1" applyProtection="1">
      <alignment/>
      <protection locked="0"/>
    </xf>
    <xf numFmtId="4" fontId="4" fillId="0" borderId="0" xfId="58" applyNumberFormat="1" applyFont="1" applyAlignment="1" applyProtection="1">
      <alignment horizontal="left" vertical="top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3" xfId="59" applyFont="1" applyFill="1" applyBorder="1" applyAlignment="1" applyProtection="1">
      <alignment horizontal="center" vertical="center" wrapText="1"/>
      <protection locked="0"/>
    </xf>
    <xf numFmtId="0" fontId="4" fillId="33" borderId="24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3" fillId="0" borderId="0" xfId="58" applyFont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view="pageBreakPreview" zoomScaleSheetLayoutView="100" zoomScalePageLayoutView="0" workbookViewId="0" topLeftCell="A66">
      <selection activeCell="B93" sqref="B93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60" t="s">
        <v>128</v>
      </c>
      <c r="B1" s="61"/>
      <c r="C1" s="61"/>
      <c r="D1" s="61"/>
      <c r="E1" s="61"/>
      <c r="F1" s="61"/>
      <c r="G1" s="61"/>
      <c r="H1" s="62"/>
    </row>
    <row r="2" spans="1:8" ht="11.25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75" customHeight="1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ht="11.25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111956776.11</v>
      </c>
      <c r="D5" s="14">
        <f>SUM(D6:D12)</f>
        <v>-4567886.16</v>
      </c>
      <c r="E5" s="14">
        <f>C5+D5</f>
        <v>107388889.95</v>
      </c>
      <c r="F5" s="14">
        <f>SUM(F6:F12)</f>
        <v>107388889.94999999</v>
      </c>
      <c r="G5" s="14">
        <f>SUM(G6:G12)</f>
        <v>106790458.26999998</v>
      </c>
      <c r="H5" s="14">
        <f>E5-F5</f>
        <v>0</v>
      </c>
    </row>
    <row r="6" spans="1:8" ht="11.25">
      <c r="A6" s="49">
        <v>1100</v>
      </c>
      <c r="B6" s="11" t="s">
        <v>70</v>
      </c>
      <c r="C6" s="15">
        <v>88182481.28</v>
      </c>
      <c r="D6" s="15">
        <v>-7762029.87</v>
      </c>
      <c r="E6" s="15">
        <f aca="true" t="shared" si="0" ref="E6:E69">C6+D6</f>
        <v>80420451.41</v>
      </c>
      <c r="F6" s="15">
        <v>80420451.41</v>
      </c>
      <c r="G6" s="15">
        <v>80420451.41</v>
      </c>
      <c r="H6" s="15">
        <f aca="true" t="shared" si="1" ref="H6:H69">E6-F6</f>
        <v>0</v>
      </c>
    </row>
    <row r="7" spans="1:8" ht="11.25">
      <c r="A7" s="49">
        <v>1200</v>
      </c>
      <c r="B7" s="11" t="s">
        <v>71</v>
      </c>
      <c r="C7" s="15">
        <v>569211.57</v>
      </c>
      <c r="D7" s="15">
        <v>1153159.37</v>
      </c>
      <c r="E7" s="15">
        <f t="shared" si="0"/>
        <v>1722370.94</v>
      </c>
      <c r="F7" s="15">
        <v>1722370.94</v>
      </c>
      <c r="G7" s="15">
        <v>1722370.94</v>
      </c>
      <c r="H7" s="15">
        <f t="shared" si="1"/>
        <v>0</v>
      </c>
    </row>
    <row r="8" spans="1:8" ht="11.25">
      <c r="A8" s="49">
        <v>1300</v>
      </c>
      <c r="B8" s="11" t="s">
        <v>72</v>
      </c>
      <c r="C8" s="15">
        <v>11974882.92</v>
      </c>
      <c r="D8" s="15">
        <v>-429206.32</v>
      </c>
      <c r="E8" s="15">
        <f t="shared" si="0"/>
        <v>11545676.6</v>
      </c>
      <c r="F8" s="15">
        <v>11545676.6</v>
      </c>
      <c r="G8" s="15">
        <v>11545676.6</v>
      </c>
      <c r="H8" s="15">
        <f t="shared" si="1"/>
        <v>0</v>
      </c>
    </row>
    <row r="9" spans="1:8" ht="11.25">
      <c r="A9" s="49">
        <v>1400</v>
      </c>
      <c r="B9" s="11" t="s">
        <v>35</v>
      </c>
      <c r="C9" s="15">
        <v>984381.89</v>
      </c>
      <c r="D9" s="15">
        <v>-389244.92</v>
      </c>
      <c r="E9" s="15">
        <f t="shared" si="0"/>
        <v>595136.97</v>
      </c>
      <c r="F9" s="15">
        <v>595136.97</v>
      </c>
      <c r="G9" s="15">
        <v>298068.49</v>
      </c>
      <c r="H9" s="15">
        <f t="shared" si="1"/>
        <v>0</v>
      </c>
    </row>
    <row r="10" spans="1:8" ht="11.25">
      <c r="A10" s="49">
        <v>1500</v>
      </c>
      <c r="B10" s="11" t="s">
        <v>73</v>
      </c>
      <c r="C10" s="15">
        <v>9895049.83</v>
      </c>
      <c r="D10" s="15">
        <v>2973181.9</v>
      </c>
      <c r="E10" s="15">
        <f t="shared" si="0"/>
        <v>12868231.73</v>
      </c>
      <c r="F10" s="15">
        <v>12868231.73</v>
      </c>
      <c r="G10" s="15">
        <v>12566868.53</v>
      </c>
      <c r="H10" s="15">
        <f t="shared" si="1"/>
        <v>0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350768.62</v>
      </c>
      <c r="D12" s="15">
        <v>-113746.32</v>
      </c>
      <c r="E12" s="15">
        <f t="shared" si="0"/>
        <v>237022.3</v>
      </c>
      <c r="F12" s="15">
        <v>237022.3</v>
      </c>
      <c r="G12" s="15">
        <v>237022.3</v>
      </c>
      <c r="H12" s="15">
        <f t="shared" si="1"/>
        <v>0</v>
      </c>
    </row>
    <row r="13" spans="1:8" ht="11.25">
      <c r="A13" s="48" t="s">
        <v>62</v>
      </c>
      <c r="B13" s="7"/>
      <c r="C13" s="15">
        <f>SUM(C14:C22)</f>
        <v>19631002.12</v>
      </c>
      <c r="D13" s="15">
        <f>SUM(D14:D22)</f>
        <v>6604534.69</v>
      </c>
      <c r="E13" s="15">
        <f t="shared" si="0"/>
        <v>26235536.810000002</v>
      </c>
      <c r="F13" s="15">
        <f>SUM(F14:F22)</f>
        <v>23547636.500000004</v>
      </c>
      <c r="G13" s="15">
        <f>SUM(G14:G22)</f>
        <v>14838790.36</v>
      </c>
      <c r="H13" s="15">
        <f t="shared" si="1"/>
        <v>2687900.3099999987</v>
      </c>
    </row>
    <row r="14" spans="1:8" ht="11.25">
      <c r="A14" s="49">
        <v>2100</v>
      </c>
      <c r="B14" s="11" t="s">
        <v>75</v>
      </c>
      <c r="C14" s="15">
        <v>1816681.26</v>
      </c>
      <c r="D14" s="15">
        <v>1155860.33</v>
      </c>
      <c r="E14" s="15">
        <f t="shared" si="0"/>
        <v>2972541.59</v>
      </c>
      <c r="F14" s="15">
        <v>2957610.97</v>
      </c>
      <c r="G14" s="15">
        <v>2032130.61</v>
      </c>
      <c r="H14" s="15">
        <f t="shared" si="1"/>
        <v>14930.619999999646</v>
      </c>
    </row>
    <row r="15" spans="1:8" ht="11.25">
      <c r="A15" s="49">
        <v>2200</v>
      </c>
      <c r="B15" s="11" t="s">
        <v>76</v>
      </c>
      <c r="C15" s="15">
        <v>242378.52</v>
      </c>
      <c r="D15" s="15">
        <v>-57655.23</v>
      </c>
      <c r="E15" s="15">
        <f t="shared" si="0"/>
        <v>184723.28999999998</v>
      </c>
      <c r="F15" s="15">
        <v>184723.29</v>
      </c>
      <c r="G15" s="15">
        <v>152613.14</v>
      </c>
      <c r="H15" s="15">
        <f t="shared" si="1"/>
        <v>0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3197127.71</v>
      </c>
      <c r="D17" s="15">
        <v>-784958.34</v>
      </c>
      <c r="E17" s="15">
        <f t="shared" si="0"/>
        <v>2412169.37</v>
      </c>
      <c r="F17" s="15">
        <v>2412169.37</v>
      </c>
      <c r="G17" s="15">
        <v>1262112</v>
      </c>
      <c r="H17" s="15">
        <f t="shared" si="1"/>
        <v>0</v>
      </c>
    </row>
    <row r="18" spans="1:8" ht="11.25">
      <c r="A18" s="49">
        <v>2500</v>
      </c>
      <c r="B18" s="11" t="s">
        <v>79</v>
      </c>
      <c r="C18" s="15">
        <v>3664099.48</v>
      </c>
      <c r="D18" s="15">
        <v>1235849.76</v>
      </c>
      <c r="E18" s="15">
        <f t="shared" si="0"/>
        <v>4899949.24</v>
      </c>
      <c r="F18" s="15">
        <v>4899949.24</v>
      </c>
      <c r="G18" s="15">
        <v>1852141.7</v>
      </c>
      <c r="H18" s="15">
        <f t="shared" si="1"/>
        <v>0</v>
      </c>
    </row>
    <row r="19" spans="1:8" ht="11.25">
      <c r="A19" s="49">
        <v>2600</v>
      </c>
      <c r="B19" s="11" t="s">
        <v>80</v>
      </c>
      <c r="C19" s="15">
        <v>7368841</v>
      </c>
      <c r="D19" s="15">
        <v>249275.64</v>
      </c>
      <c r="E19" s="15">
        <f t="shared" si="0"/>
        <v>7618116.64</v>
      </c>
      <c r="F19" s="15">
        <v>7590116.64</v>
      </c>
      <c r="G19" s="15">
        <v>4784182.07</v>
      </c>
      <c r="H19" s="15">
        <f t="shared" si="1"/>
        <v>28000</v>
      </c>
    </row>
    <row r="20" spans="1:8" ht="11.25">
      <c r="A20" s="49">
        <v>2700</v>
      </c>
      <c r="B20" s="11" t="s">
        <v>81</v>
      </c>
      <c r="C20" s="15">
        <v>1950904.49</v>
      </c>
      <c r="D20" s="15">
        <v>4580281.41</v>
      </c>
      <c r="E20" s="15">
        <f t="shared" si="0"/>
        <v>6531185.9</v>
      </c>
      <c r="F20" s="15">
        <v>4658308.65</v>
      </c>
      <c r="G20" s="15">
        <v>4346627.92</v>
      </c>
      <c r="H20" s="15">
        <f t="shared" si="1"/>
        <v>1872877.25</v>
      </c>
    </row>
    <row r="21" spans="1:8" ht="11.25">
      <c r="A21" s="49">
        <v>2800</v>
      </c>
      <c r="B21" s="11" t="s">
        <v>82</v>
      </c>
      <c r="C21" s="15">
        <v>900892</v>
      </c>
      <c r="D21" s="15">
        <v>2092.44</v>
      </c>
      <c r="E21" s="15">
        <f t="shared" si="0"/>
        <v>902984.44</v>
      </c>
      <c r="F21" s="15">
        <v>102892</v>
      </c>
      <c r="G21" s="15">
        <v>10092</v>
      </c>
      <c r="H21" s="15">
        <f t="shared" si="1"/>
        <v>800092.44</v>
      </c>
    </row>
    <row r="22" spans="1:8" ht="11.25">
      <c r="A22" s="49">
        <v>2900</v>
      </c>
      <c r="B22" s="11" t="s">
        <v>83</v>
      </c>
      <c r="C22" s="15">
        <v>490077.66</v>
      </c>
      <c r="D22" s="15">
        <v>223788.68</v>
      </c>
      <c r="E22" s="15">
        <f t="shared" si="0"/>
        <v>713866.34</v>
      </c>
      <c r="F22" s="15">
        <v>741866.34</v>
      </c>
      <c r="G22" s="15">
        <v>398890.92</v>
      </c>
      <c r="H22" s="15">
        <f t="shared" si="1"/>
        <v>-28000</v>
      </c>
    </row>
    <row r="23" spans="1:8" ht="11.25">
      <c r="A23" s="48" t="s">
        <v>63</v>
      </c>
      <c r="B23" s="7"/>
      <c r="C23" s="15">
        <f>SUM(C24:C32)</f>
        <v>69787095.17</v>
      </c>
      <c r="D23" s="15">
        <f>SUM(D24:D32)</f>
        <v>4862360.850000001</v>
      </c>
      <c r="E23" s="15">
        <f t="shared" si="0"/>
        <v>74649456.02</v>
      </c>
      <c r="F23" s="15">
        <f>SUM(F24:F32)</f>
        <v>69363707.6</v>
      </c>
      <c r="G23" s="15">
        <f>SUM(G24:G32)</f>
        <v>46867910.309999995</v>
      </c>
      <c r="H23" s="15">
        <f t="shared" si="1"/>
        <v>5285748.420000002</v>
      </c>
    </row>
    <row r="24" spans="1:8" ht="11.25">
      <c r="A24" s="49">
        <v>3100</v>
      </c>
      <c r="B24" s="11" t="s">
        <v>84</v>
      </c>
      <c r="C24" s="15">
        <v>20521634.25</v>
      </c>
      <c r="D24" s="15">
        <v>-2392606.79</v>
      </c>
      <c r="E24" s="15">
        <f t="shared" si="0"/>
        <v>18129027.46</v>
      </c>
      <c r="F24" s="15">
        <v>18129027.46</v>
      </c>
      <c r="G24" s="15">
        <v>12774656.04</v>
      </c>
      <c r="H24" s="15">
        <f t="shared" si="1"/>
        <v>0</v>
      </c>
    </row>
    <row r="25" spans="1:8" ht="11.25">
      <c r="A25" s="49">
        <v>3200</v>
      </c>
      <c r="B25" s="11" t="s">
        <v>85</v>
      </c>
      <c r="C25" s="15">
        <v>875431.32</v>
      </c>
      <c r="D25" s="15">
        <v>1712334.46</v>
      </c>
      <c r="E25" s="15">
        <f t="shared" si="0"/>
        <v>2587765.78</v>
      </c>
      <c r="F25" s="15">
        <v>2587765.78</v>
      </c>
      <c r="G25" s="15">
        <v>307994.64</v>
      </c>
      <c r="H25" s="15">
        <f t="shared" si="1"/>
        <v>0</v>
      </c>
    </row>
    <row r="26" spans="1:8" ht="11.25">
      <c r="A26" s="49">
        <v>3300</v>
      </c>
      <c r="B26" s="11" t="s">
        <v>86</v>
      </c>
      <c r="C26" s="15">
        <v>10160266.46</v>
      </c>
      <c r="D26" s="15">
        <v>6533383.99</v>
      </c>
      <c r="E26" s="15">
        <f t="shared" si="0"/>
        <v>16693650.450000001</v>
      </c>
      <c r="F26" s="15">
        <v>11467798.09</v>
      </c>
      <c r="G26" s="15">
        <v>5965182.82</v>
      </c>
      <c r="H26" s="15">
        <f t="shared" si="1"/>
        <v>5225852.360000001</v>
      </c>
    </row>
    <row r="27" spans="1:8" ht="11.25">
      <c r="A27" s="49">
        <v>3400</v>
      </c>
      <c r="B27" s="11" t="s">
        <v>87</v>
      </c>
      <c r="C27" s="15">
        <v>576451.98</v>
      </c>
      <c r="D27" s="15">
        <v>74803.36</v>
      </c>
      <c r="E27" s="15">
        <f t="shared" si="0"/>
        <v>651255.34</v>
      </c>
      <c r="F27" s="15">
        <v>636059.78</v>
      </c>
      <c r="G27" s="15">
        <v>158114.95</v>
      </c>
      <c r="H27" s="15">
        <f t="shared" si="1"/>
        <v>15195.55999999994</v>
      </c>
    </row>
    <row r="28" spans="1:8" ht="11.25">
      <c r="A28" s="49">
        <v>3500</v>
      </c>
      <c r="B28" s="11" t="s">
        <v>88</v>
      </c>
      <c r="C28" s="15">
        <v>23870774.35</v>
      </c>
      <c r="D28" s="15">
        <v>-4597942.22</v>
      </c>
      <c r="E28" s="15">
        <f t="shared" si="0"/>
        <v>19272832.130000003</v>
      </c>
      <c r="F28" s="15">
        <v>19272832.13</v>
      </c>
      <c r="G28" s="15">
        <v>14842164.6</v>
      </c>
      <c r="H28" s="15">
        <f t="shared" si="1"/>
        <v>0</v>
      </c>
    </row>
    <row r="29" spans="1:8" ht="11.25">
      <c r="A29" s="49">
        <v>3600</v>
      </c>
      <c r="B29" s="11" t="s">
        <v>89</v>
      </c>
      <c r="C29" s="15">
        <v>419092.42</v>
      </c>
      <c r="D29" s="15">
        <v>400027.42</v>
      </c>
      <c r="E29" s="15">
        <f t="shared" si="0"/>
        <v>819119.84</v>
      </c>
      <c r="F29" s="15">
        <v>774419.34</v>
      </c>
      <c r="G29" s="15">
        <v>259791.73</v>
      </c>
      <c r="H29" s="15">
        <f t="shared" si="1"/>
        <v>44700.5</v>
      </c>
    </row>
    <row r="30" spans="1:8" ht="11.25">
      <c r="A30" s="49">
        <v>3700</v>
      </c>
      <c r="B30" s="11" t="s">
        <v>90</v>
      </c>
      <c r="C30" s="15">
        <v>717745.88</v>
      </c>
      <c r="D30" s="15">
        <v>-374669.34</v>
      </c>
      <c r="E30" s="15">
        <f t="shared" si="0"/>
        <v>343076.54</v>
      </c>
      <c r="F30" s="15">
        <v>343076.54</v>
      </c>
      <c r="G30" s="15">
        <v>338237.02</v>
      </c>
      <c r="H30" s="15">
        <f t="shared" si="1"/>
        <v>0</v>
      </c>
    </row>
    <row r="31" spans="1:8" ht="11.25">
      <c r="A31" s="49">
        <v>3800</v>
      </c>
      <c r="B31" s="11" t="s">
        <v>91</v>
      </c>
      <c r="C31" s="15">
        <v>5952727.94</v>
      </c>
      <c r="D31" s="15">
        <v>4086066.08</v>
      </c>
      <c r="E31" s="15">
        <f t="shared" si="0"/>
        <v>10038794.02</v>
      </c>
      <c r="F31" s="15">
        <v>10038794.02</v>
      </c>
      <c r="G31" s="15">
        <v>6116734.18</v>
      </c>
      <c r="H31" s="15">
        <f t="shared" si="1"/>
        <v>0</v>
      </c>
    </row>
    <row r="32" spans="1:8" ht="11.25">
      <c r="A32" s="49">
        <v>3900</v>
      </c>
      <c r="B32" s="11" t="s">
        <v>19</v>
      </c>
      <c r="C32" s="15">
        <v>6692970.57</v>
      </c>
      <c r="D32" s="15">
        <v>-579036.11</v>
      </c>
      <c r="E32" s="15">
        <f t="shared" si="0"/>
        <v>6113934.46</v>
      </c>
      <c r="F32" s="15">
        <v>6113934.46</v>
      </c>
      <c r="G32" s="15">
        <v>6105034.33</v>
      </c>
      <c r="H32" s="15">
        <f t="shared" si="1"/>
        <v>0</v>
      </c>
    </row>
    <row r="33" spans="1:8" ht="11.25">
      <c r="A33" s="48" t="s">
        <v>64</v>
      </c>
      <c r="B33" s="7"/>
      <c r="C33" s="15">
        <f>SUM(C34:C42)</f>
        <v>22847482.04</v>
      </c>
      <c r="D33" s="15">
        <f>SUM(D34:D42)</f>
        <v>30370087.14</v>
      </c>
      <c r="E33" s="15">
        <f t="shared" si="0"/>
        <v>53217569.18</v>
      </c>
      <c r="F33" s="15">
        <f>SUM(F34:F42)</f>
        <v>34699882.33</v>
      </c>
      <c r="G33" s="15">
        <f>SUM(G34:G42)</f>
        <v>31158243.2</v>
      </c>
      <c r="H33" s="15">
        <f t="shared" si="1"/>
        <v>18517686.85</v>
      </c>
    </row>
    <row r="34" spans="1:8" ht="11.25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ht="11.25">
      <c r="A35" s="49">
        <v>4200</v>
      </c>
      <c r="B35" s="11" t="s">
        <v>93</v>
      </c>
      <c r="C35" s="15">
        <v>5829542.88</v>
      </c>
      <c r="D35" s="15">
        <v>488366.2</v>
      </c>
      <c r="E35" s="15">
        <f t="shared" si="0"/>
        <v>6317909.08</v>
      </c>
      <c r="F35" s="15">
        <v>6317909.08</v>
      </c>
      <c r="G35" s="15">
        <v>6317909.08</v>
      </c>
      <c r="H35" s="15">
        <f t="shared" si="1"/>
        <v>0</v>
      </c>
    </row>
    <row r="36" spans="1:8" ht="11.25">
      <c r="A36" s="49">
        <v>4300</v>
      </c>
      <c r="B36" s="11" t="s">
        <v>94</v>
      </c>
      <c r="C36" s="15">
        <v>12028188.28</v>
      </c>
      <c r="D36" s="15">
        <v>24401003.5</v>
      </c>
      <c r="E36" s="15">
        <f t="shared" si="0"/>
        <v>36429191.78</v>
      </c>
      <c r="F36" s="15">
        <v>18809133.07</v>
      </c>
      <c r="G36" s="15">
        <v>15267493.94</v>
      </c>
      <c r="H36" s="15">
        <f t="shared" si="1"/>
        <v>17620058.71</v>
      </c>
    </row>
    <row r="37" spans="1:8" ht="11.25">
      <c r="A37" s="49">
        <v>4400</v>
      </c>
      <c r="B37" s="11" t="s">
        <v>95</v>
      </c>
      <c r="C37" s="15">
        <v>664452.52</v>
      </c>
      <c r="D37" s="15">
        <v>1455275.03</v>
      </c>
      <c r="E37" s="15">
        <f t="shared" si="0"/>
        <v>2119727.55</v>
      </c>
      <c r="F37" s="15">
        <v>1222099.41</v>
      </c>
      <c r="G37" s="15">
        <v>1222099.41</v>
      </c>
      <c r="H37" s="15">
        <f t="shared" si="1"/>
        <v>897628.1399999999</v>
      </c>
    </row>
    <row r="38" spans="1:8" ht="11.25">
      <c r="A38" s="49">
        <v>4500</v>
      </c>
      <c r="B38" s="11" t="s">
        <v>41</v>
      </c>
      <c r="C38" s="15">
        <v>4325298.36</v>
      </c>
      <c r="D38" s="15">
        <v>4025442.41</v>
      </c>
      <c r="E38" s="15">
        <f t="shared" si="0"/>
        <v>8350740.7700000005</v>
      </c>
      <c r="F38" s="15">
        <v>8350740.77</v>
      </c>
      <c r="G38" s="15">
        <v>8350740.77</v>
      </c>
      <c r="H38" s="15">
        <f t="shared" si="1"/>
        <v>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3158139.78</v>
      </c>
      <c r="D43" s="15">
        <f>SUM(D44:D52)</f>
        <v>10444724.959999999</v>
      </c>
      <c r="E43" s="15">
        <f t="shared" si="0"/>
        <v>13602864.739999998</v>
      </c>
      <c r="F43" s="15">
        <f>SUM(F44:F52)</f>
        <v>10680720.96</v>
      </c>
      <c r="G43" s="15">
        <f>SUM(G44:G52)</f>
        <v>1194300.14</v>
      </c>
      <c r="H43" s="15">
        <f t="shared" si="1"/>
        <v>2922143.7799999975</v>
      </c>
    </row>
    <row r="44" spans="1:8" ht="11.25">
      <c r="A44" s="49">
        <v>5100</v>
      </c>
      <c r="B44" s="11" t="s">
        <v>99</v>
      </c>
      <c r="C44" s="15">
        <v>30729.79</v>
      </c>
      <c r="D44" s="15">
        <v>1488739.17</v>
      </c>
      <c r="E44" s="15">
        <f t="shared" si="0"/>
        <v>1519468.96</v>
      </c>
      <c r="F44" s="15">
        <v>1518960.96</v>
      </c>
      <c r="G44" s="15">
        <v>687023.29</v>
      </c>
      <c r="H44" s="15">
        <f t="shared" si="1"/>
        <v>508</v>
      </c>
    </row>
    <row r="45" spans="1:8" ht="11.25">
      <c r="A45" s="49">
        <v>5200</v>
      </c>
      <c r="B45" s="11" t="s">
        <v>100</v>
      </c>
      <c r="C45" s="15">
        <v>73759.99</v>
      </c>
      <c r="D45" s="15">
        <v>1559990.44</v>
      </c>
      <c r="E45" s="15">
        <f t="shared" si="0"/>
        <v>1633750.43</v>
      </c>
      <c r="F45" s="15">
        <v>1633720.43</v>
      </c>
      <c r="G45" s="15">
        <v>179922.44</v>
      </c>
      <c r="H45" s="15">
        <f t="shared" si="1"/>
        <v>30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3053650</v>
      </c>
      <c r="D47" s="15">
        <v>6804550</v>
      </c>
      <c r="E47" s="15">
        <f t="shared" si="0"/>
        <v>9858200</v>
      </c>
      <c r="F47" s="15">
        <v>6936595.84</v>
      </c>
      <c r="G47" s="15">
        <v>0</v>
      </c>
      <c r="H47" s="15">
        <f t="shared" si="1"/>
        <v>2921604.16</v>
      </c>
    </row>
    <row r="48" spans="1:8" ht="11.25">
      <c r="A48" s="49">
        <v>5500</v>
      </c>
      <c r="B48" s="11" t="s">
        <v>103</v>
      </c>
      <c r="C48" s="15">
        <v>0</v>
      </c>
      <c r="D48" s="15">
        <v>46872</v>
      </c>
      <c r="E48" s="15">
        <f t="shared" si="0"/>
        <v>46872</v>
      </c>
      <c r="F48" s="15">
        <v>46870.38</v>
      </c>
      <c r="G48" s="15">
        <v>0</v>
      </c>
      <c r="H48" s="15">
        <f t="shared" si="1"/>
        <v>1.6200000000026193</v>
      </c>
    </row>
    <row r="49" spans="1:8" ht="11.25">
      <c r="A49" s="49">
        <v>5600</v>
      </c>
      <c r="B49" s="11" t="s">
        <v>104</v>
      </c>
      <c r="C49" s="15">
        <v>0</v>
      </c>
      <c r="D49" s="15">
        <v>217218.94</v>
      </c>
      <c r="E49" s="15">
        <f t="shared" si="0"/>
        <v>217218.94</v>
      </c>
      <c r="F49" s="15">
        <v>217218.94</v>
      </c>
      <c r="G49" s="15">
        <v>0</v>
      </c>
      <c r="H49" s="15">
        <f t="shared" si="1"/>
        <v>0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320000</v>
      </c>
      <c r="E51" s="15">
        <f t="shared" si="0"/>
        <v>320000</v>
      </c>
      <c r="F51" s="15">
        <v>320000</v>
      </c>
      <c r="G51" s="15">
        <v>320000</v>
      </c>
      <c r="H51" s="15">
        <f t="shared" si="1"/>
        <v>0</v>
      </c>
    </row>
    <row r="52" spans="1:8" ht="11.25">
      <c r="A52" s="49">
        <v>5900</v>
      </c>
      <c r="B52" s="11" t="s">
        <v>107</v>
      </c>
      <c r="C52" s="15">
        <v>0</v>
      </c>
      <c r="D52" s="15">
        <v>7354.41</v>
      </c>
      <c r="E52" s="15">
        <f t="shared" si="0"/>
        <v>7354.41</v>
      </c>
      <c r="F52" s="15">
        <v>7354.41</v>
      </c>
      <c r="G52" s="15">
        <v>7354.41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32165223.37</v>
      </c>
      <c r="D53" s="15">
        <f>SUM(D54:D56)</f>
        <v>69510239.14</v>
      </c>
      <c r="E53" s="15">
        <f t="shared" si="0"/>
        <v>101675462.51</v>
      </c>
      <c r="F53" s="15">
        <f>SUM(F54:F56)</f>
        <v>72378949.51</v>
      </c>
      <c r="G53" s="15">
        <f>SUM(G54:G56)</f>
        <v>70105108.82</v>
      </c>
      <c r="H53" s="15">
        <f t="shared" si="1"/>
        <v>29296513</v>
      </c>
    </row>
    <row r="54" spans="1:8" ht="11.25">
      <c r="A54" s="49">
        <v>6100</v>
      </c>
      <c r="B54" s="11" t="s">
        <v>108</v>
      </c>
      <c r="C54" s="15">
        <v>32165223.37</v>
      </c>
      <c r="D54" s="15">
        <v>69510239.14</v>
      </c>
      <c r="E54" s="15">
        <f t="shared" si="0"/>
        <v>101675462.51</v>
      </c>
      <c r="F54" s="15">
        <v>72378949.51</v>
      </c>
      <c r="G54" s="15">
        <v>70105108.82</v>
      </c>
      <c r="H54" s="15">
        <f t="shared" si="1"/>
        <v>29296513</v>
      </c>
    </row>
    <row r="55" spans="1:8" ht="11.25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14479786</v>
      </c>
      <c r="D65" s="15">
        <f>SUM(D66:D68)</f>
        <v>-5581306</v>
      </c>
      <c r="E65" s="15">
        <f t="shared" si="0"/>
        <v>8898480</v>
      </c>
      <c r="F65" s="15">
        <f>SUM(F66:F68)</f>
        <v>8898480</v>
      </c>
      <c r="G65" s="15">
        <f>SUM(G66:G68)</f>
        <v>8898480</v>
      </c>
      <c r="H65" s="15">
        <f t="shared" si="1"/>
        <v>0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14479786</v>
      </c>
      <c r="D68" s="15">
        <v>-5581306</v>
      </c>
      <c r="E68" s="15">
        <f t="shared" si="0"/>
        <v>8898480</v>
      </c>
      <c r="F68" s="15">
        <v>8898480</v>
      </c>
      <c r="G68" s="15">
        <v>8898480</v>
      </c>
      <c r="H68" s="15">
        <f t="shared" si="1"/>
        <v>0</v>
      </c>
    </row>
    <row r="69" spans="1:8" ht="11.25">
      <c r="A69" s="48" t="s">
        <v>69</v>
      </c>
      <c r="B69" s="7"/>
      <c r="C69" s="15">
        <f>SUM(C70:C76)</f>
        <v>10254837.36</v>
      </c>
      <c r="D69" s="15">
        <f>SUM(D70:D76)</f>
        <v>-40557.36</v>
      </c>
      <c r="E69" s="15">
        <f t="shared" si="0"/>
        <v>10214280</v>
      </c>
      <c r="F69" s="15">
        <f>SUM(F70:F76)</f>
        <v>10214280</v>
      </c>
      <c r="G69" s="15">
        <f>SUM(G70:G76)</f>
        <v>10214280</v>
      </c>
      <c r="H69" s="15">
        <f t="shared" si="1"/>
        <v>0</v>
      </c>
    </row>
    <row r="70" spans="1:8" ht="11.25">
      <c r="A70" s="49">
        <v>9100</v>
      </c>
      <c r="B70" s="11" t="s">
        <v>118</v>
      </c>
      <c r="C70" s="15">
        <v>10000000</v>
      </c>
      <c r="D70" s="15">
        <v>0</v>
      </c>
      <c r="E70" s="15">
        <f aca="true" t="shared" si="2" ref="E70:E76">C70+D70</f>
        <v>10000000</v>
      </c>
      <c r="F70" s="15">
        <v>10000000</v>
      </c>
      <c r="G70" s="15">
        <v>10000000</v>
      </c>
      <c r="H70" s="15">
        <f aca="true" t="shared" si="3" ref="H70:H76">E70-F70</f>
        <v>0</v>
      </c>
    </row>
    <row r="71" spans="1:8" ht="11.25">
      <c r="A71" s="49">
        <v>9200</v>
      </c>
      <c r="B71" s="11" t="s">
        <v>119</v>
      </c>
      <c r="C71" s="15">
        <v>254837.36</v>
      </c>
      <c r="D71" s="15">
        <v>-40557.36</v>
      </c>
      <c r="E71" s="15">
        <f t="shared" si="2"/>
        <v>214280</v>
      </c>
      <c r="F71" s="15">
        <v>214280</v>
      </c>
      <c r="G71" s="15">
        <v>214280</v>
      </c>
      <c r="H71" s="15">
        <f t="shared" si="3"/>
        <v>0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284280341.95000005</v>
      </c>
      <c r="D77" s="17">
        <f t="shared" si="4"/>
        <v>111602197.26</v>
      </c>
      <c r="E77" s="17">
        <f t="shared" si="4"/>
        <v>395882539.21</v>
      </c>
      <c r="F77" s="17">
        <f t="shared" si="4"/>
        <v>337172546.85</v>
      </c>
      <c r="G77" s="17">
        <f t="shared" si="4"/>
        <v>290067571.0999999</v>
      </c>
      <c r="H77" s="17">
        <f t="shared" si="4"/>
        <v>58709992.36</v>
      </c>
    </row>
    <row r="79" spans="2:6" ht="11.25">
      <c r="B79" s="71" t="s">
        <v>174</v>
      </c>
      <c r="C79" s="71"/>
      <c r="D79" s="71"/>
      <c r="E79" s="71"/>
      <c r="F79" s="71"/>
    </row>
    <row r="80" spans="2:6" ht="11.25">
      <c r="B80" s="52"/>
      <c r="C80" s="52"/>
      <c r="D80" s="53"/>
      <c r="E80" s="53"/>
      <c r="F80" s="53"/>
    </row>
    <row r="81" spans="2:6" ht="11.25">
      <c r="B81" s="52"/>
      <c r="C81" s="52"/>
      <c r="D81" s="53"/>
      <c r="E81" s="53"/>
      <c r="F81" s="53"/>
    </row>
    <row r="82" spans="2:6" ht="11.25">
      <c r="B82" s="54"/>
      <c r="C82" s="55"/>
      <c r="D82" s="53"/>
      <c r="E82" s="53"/>
      <c r="F82" s="53"/>
    </row>
    <row r="83" spans="2:6" ht="11.25">
      <c r="B83" s="56" t="s">
        <v>175</v>
      </c>
      <c r="C83" s="57" t="s">
        <v>176</v>
      </c>
      <c r="D83" s="53"/>
      <c r="E83" s="59" t="s">
        <v>179</v>
      </c>
      <c r="F83" s="58"/>
    </row>
    <row r="84" spans="2:6" ht="11.25">
      <c r="B84" s="56" t="s">
        <v>177</v>
      </c>
      <c r="C84" s="57" t="s">
        <v>178</v>
      </c>
      <c r="D84" s="53"/>
      <c r="E84" s="59" t="s">
        <v>180</v>
      </c>
      <c r="F84" s="58"/>
    </row>
    <row r="85" spans="2:6" ht="11.25">
      <c r="B85" s="58"/>
      <c r="C85" s="58"/>
      <c r="D85" s="58"/>
      <c r="E85" s="58"/>
      <c r="F85" s="58"/>
    </row>
    <row r="86" spans="2:6" ht="11.25">
      <c r="B86" s="58"/>
      <c r="C86" s="58"/>
      <c r="D86" s="58"/>
      <c r="E86" s="58"/>
      <c r="F86" s="58"/>
    </row>
    <row r="87" spans="2:6" ht="11.25">
      <c r="B87" s="58"/>
      <c r="C87" s="58"/>
      <c r="D87" s="58"/>
      <c r="E87" s="58"/>
      <c r="F87" s="58"/>
    </row>
    <row r="88" spans="2:6" ht="11.25">
      <c r="B88" s="58"/>
      <c r="C88" s="58"/>
      <c r="D88" s="58"/>
      <c r="E88" s="58"/>
      <c r="F88" s="58"/>
    </row>
    <row r="89" spans="2:6" ht="11.25">
      <c r="B89" s="58"/>
      <c r="D89" s="58"/>
      <c r="E89" s="58"/>
      <c r="F89" s="58"/>
    </row>
    <row r="90" spans="2:6" ht="11.25">
      <c r="B90" s="58"/>
      <c r="D90" s="58"/>
      <c r="E90" s="58"/>
      <c r="F90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F7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BreakPreview" zoomScale="60" zoomScalePageLayoutView="0" workbookViewId="0" topLeftCell="A1">
      <selection activeCell="F48" sqref="F48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60" t="s">
        <v>129</v>
      </c>
      <c r="B1" s="61"/>
      <c r="C1" s="61"/>
      <c r="D1" s="61"/>
      <c r="E1" s="61"/>
      <c r="F1" s="61"/>
      <c r="G1" s="61"/>
      <c r="H1" s="62"/>
    </row>
    <row r="2" spans="1:8" ht="11.25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75" customHeight="1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ht="11.25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220151894.44</v>
      </c>
      <c r="D6" s="50">
        <v>33203096.75</v>
      </c>
      <c r="E6" s="50">
        <f>C6+D6</f>
        <v>253354991.19</v>
      </c>
      <c r="F6" s="50">
        <v>226863655.61</v>
      </c>
      <c r="G6" s="50">
        <v>191518941.37</v>
      </c>
      <c r="H6" s="50">
        <f>E6-F6</f>
        <v>26491335.579999983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49803149.15</v>
      </c>
      <c r="D8" s="50">
        <v>74373658.1</v>
      </c>
      <c r="E8" s="50">
        <f>C8+D8</f>
        <v>124176807.25</v>
      </c>
      <c r="F8" s="50">
        <v>91958150.47</v>
      </c>
      <c r="G8" s="50">
        <v>80197888.96</v>
      </c>
      <c r="H8" s="50">
        <f>E8-F8</f>
        <v>32218656.78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10000000</v>
      </c>
      <c r="D10" s="50">
        <v>0</v>
      </c>
      <c r="E10" s="50">
        <f>C10+D10</f>
        <v>10000000</v>
      </c>
      <c r="F10" s="50">
        <v>10000000</v>
      </c>
      <c r="G10" s="50">
        <v>10000000</v>
      </c>
      <c r="H10" s="50">
        <f>E10-F10</f>
        <v>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4325298.36</v>
      </c>
      <c r="D12" s="50">
        <v>4025442.41</v>
      </c>
      <c r="E12" s="50">
        <f>C12+D12</f>
        <v>8350740.7700000005</v>
      </c>
      <c r="F12" s="50">
        <v>8350740.77</v>
      </c>
      <c r="G12" s="50">
        <v>8350740.77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284280341.95</v>
      </c>
      <c r="D16" s="17">
        <f t="shared" si="0"/>
        <v>111602197.25999999</v>
      </c>
      <c r="E16" s="17">
        <f t="shared" si="0"/>
        <v>395882539.21</v>
      </c>
      <c r="F16" s="17">
        <f t="shared" si="0"/>
        <v>337172546.85</v>
      </c>
      <c r="G16" s="17">
        <f t="shared" si="0"/>
        <v>290067571.09999996</v>
      </c>
      <c r="H16" s="17">
        <f t="shared" si="0"/>
        <v>58709992.359999985</v>
      </c>
    </row>
    <row r="20" spans="2:6" ht="11.25">
      <c r="B20" s="71" t="s">
        <v>174</v>
      </c>
      <c r="C20" s="71"/>
      <c r="D20" s="71"/>
      <c r="E20" s="71"/>
      <c r="F20" s="71"/>
    </row>
    <row r="21" spans="2:6" ht="11.25">
      <c r="B21" s="52"/>
      <c r="C21" s="52"/>
      <c r="D21" s="53"/>
      <c r="E21" s="53"/>
      <c r="F21" s="53"/>
    </row>
    <row r="22" spans="2:6" ht="11.25">
      <c r="B22" s="52"/>
      <c r="C22" s="52"/>
      <c r="D22" s="53"/>
      <c r="E22" s="53"/>
      <c r="F22" s="53"/>
    </row>
    <row r="23" spans="2:6" ht="11.25">
      <c r="B23" s="54"/>
      <c r="C23" s="55"/>
      <c r="D23" s="53"/>
      <c r="E23" s="53"/>
      <c r="F23" s="53"/>
    </row>
    <row r="24" spans="2:7" ht="11.25">
      <c r="B24" s="56" t="s">
        <v>175</v>
      </c>
      <c r="C24" s="57" t="s">
        <v>176</v>
      </c>
      <c r="D24" s="53"/>
      <c r="E24" s="53"/>
      <c r="F24" s="58"/>
      <c r="G24" s="59" t="s">
        <v>179</v>
      </c>
    </row>
    <row r="25" spans="2:7" ht="11.25">
      <c r="B25" s="56" t="s">
        <v>177</v>
      </c>
      <c r="C25" s="57" t="s">
        <v>178</v>
      </c>
      <c r="D25" s="53"/>
      <c r="E25" s="53"/>
      <c r="F25" s="58"/>
      <c r="G25" s="59" t="s">
        <v>180</v>
      </c>
    </row>
    <row r="26" spans="2:6" ht="11.25">
      <c r="B26" s="58"/>
      <c r="C26" s="58"/>
      <c r="D26" s="58"/>
      <c r="E26" s="58"/>
      <c r="F26" s="58"/>
    </row>
    <row r="27" spans="2:6" ht="11.25">
      <c r="B27" s="58"/>
      <c r="C27" s="58"/>
      <c r="D27" s="58"/>
      <c r="E27" s="58"/>
      <c r="F27" s="58"/>
    </row>
    <row r="28" spans="2:6" ht="11.25">
      <c r="B28" s="58"/>
      <c r="C28" s="58"/>
      <c r="D28" s="58"/>
      <c r="E28" s="58"/>
      <c r="F28" s="58"/>
    </row>
    <row r="29" spans="2:6" ht="11.25">
      <c r="B29" s="58"/>
      <c r="C29" s="58"/>
      <c r="D29" s="58"/>
      <c r="E29" s="58"/>
      <c r="F29" s="58"/>
    </row>
    <row r="30" spans="2:6" ht="11.25">
      <c r="B30" s="58"/>
      <c r="D30" s="58"/>
      <c r="E30" s="58"/>
      <c r="F30" s="58"/>
    </row>
    <row r="31" spans="2:6" ht="11.25">
      <c r="B31" s="58"/>
      <c r="D31" s="58"/>
      <c r="E31" s="58"/>
      <c r="F31" s="58"/>
    </row>
  </sheetData>
  <sheetProtection formatCells="0" formatColumns="0" formatRows="0" autoFilter="0"/>
  <mergeCells count="5">
    <mergeCell ref="A1:H1"/>
    <mergeCell ref="C2:G2"/>
    <mergeCell ref="H2:H3"/>
    <mergeCell ref="A2:B4"/>
    <mergeCell ref="B20:F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showGridLines="0" view="pageBreakPreview" zoomScaleSheetLayoutView="100" zoomScalePageLayoutView="0" workbookViewId="0" topLeftCell="A1">
      <selection activeCell="E90" sqref="E90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60" t="s">
        <v>170</v>
      </c>
      <c r="B1" s="61"/>
      <c r="C1" s="61"/>
      <c r="D1" s="61"/>
      <c r="E1" s="61"/>
      <c r="F1" s="61"/>
      <c r="G1" s="61"/>
      <c r="H1" s="62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75" customHeight="1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ht="11.25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2793715</v>
      </c>
      <c r="D7" s="15">
        <v>934897.35</v>
      </c>
      <c r="E7" s="15">
        <f>C7+D7</f>
        <v>3728612.35</v>
      </c>
      <c r="F7" s="15">
        <v>3728612.35</v>
      </c>
      <c r="G7" s="15">
        <v>3064488.54</v>
      </c>
      <c r="H7" s="15">
        <f>E7-F7</f>
        <v>0</v>
      </c>
    </row>
    <row r="8" spans="1:8" ht="11.25">
      <c r="A8" s="4" t="s">
        <v>131</v>
      </c>
      <c r="B8" s="22"/>
      <c r="C8" s="15">
        <v>868459.14</v>
      </c>
      <c r="D8" s="15">
        <v>67825.71</v>
      </c>
      <c r="E8" s="15">
        <f aca="true" t="shared" si="0" ref="E8:E13">C8+D8</f>
        <v>936284.85</v>
      </c>
      <c r="F8" s="15">
        <v>936284.85</v>
      </c>
      <c r="G8" s="15">
        <v>862871.25</v>
      </c>
      <c r="H8" s="15">
        <f aca="true" t="shared" si="1" ref="H8:H13">E8-F8</f>
        <v>0</v>
      </c>
    </row>
    <row r="9" spans="1:8" ht="11.25">
      <c r="A9" s="4" t="s">
        <v>132</v>
      </c>
      <c r="B9" s="22"/>
      <c r="C9" s="15">
        <v>8523529.47</v>
      </c>
      <c r="D9" s="15">
        <v>467243.04</v>
      </c>
      <c r="E9" s="15">
        <f t="shared" si="0"/>
        <v>8990772.51</v>
      </c>
      <c r="F9" s="15">
        <v>8990772.51</v>
      </c>
      <c r="G9" s="15">
        <v>8213574.96</v>
      </c>
      <c r="H9" s="15">
        <f t="shared" si="1"/>
        <v>0</v>
      </c>
    </row>
    <row r="10" spans="1:8" ht="11.25">
      <c r="A10" s="4" t="s">
        <v>133</v>
      </c>
      <c r="B10" s="22"/>
      <c r="C10" s="15">
        <v>2499231.88</v>
      </c>
      <c r="D10" s="15">
        <v>145114.67</v>
      </c>
      <c r="E10" s="15">
        <f t="shared" si="0"/>
        <v>2644346.55</v>
      </c>
      <c r="F10" s="15">
        <v>2644346.55</v>
      </c>
      <c r="G10" s="15">
        <v>2002368.79</v>
      </c>
      <c r="H10" s="15">
        <f t="shared" si="1"/>
        <v>0</v>
      </c>
    </row>
    <row r="11" spans="1:8" ht="11.25">
      <c r="A11" s="4" t="s">
        <v>134</v>
      </c>
      <c r="B11" s="22"/>
      <c r="C11" s="15">
        <v>2146010.03</v>
      </c>
      <c r="D11" s="15">
        <v>358082.34</v>
      </c>
      <c r="E11" s="15">
        <f t="shared" si="0"/>
        <v>2504092.3699999996</v>
      </c>
      <c r="F11" s="15">
        <v>2504092.37</v>
      </c>
      <c r="G11" s="15">
        <v>1447850.75</v>
      </c>
      <c r="H11" s="15">
        <f t="shared" si="1"/>
        <v>0</v>
      </c>
    </row>
    <row r="12" spans="1:8" ht="11.25">
      <c r="A12" s="4" t="s">
        <v>135</v>
      </c>
      <c r="B12" s="22"/>
      <c r="C12" s="15">
        <v>701111.89</v>
      </c>
      <c r="D12" s="15">
        <v>-251460.47</v>
      </c>
      <c r="E12" s="15">
        <f t="shared" si="0"/>
        <v>449651.42000000004</v>
      </c>
      <c r="F12" s="15">
        <v>449651.42</v>
      </c>
      <c r="G12" s="15">
        <v>408534.1</v>
      </c>
      <c r="H12" s="15">
        <f t="shared" si="1"/>
        <v>0</v>
      </c>
    </row>
    <row r="13" spans="1:8" ht="11.25">
      <c r="A13" s="4" t="s">
        <v>136</v>
      </c>
      <c r="B13" s="22"/>
      <c r="C13" s="15">
        <v>450933.6</v>
      </c>
      <c r="D13" s="15">
        <v>-157526.25</v>
      </c>
      <c r="E13" s="15">
        <f t="shared" si="0"/>
        <v>293407.35</v>
      </c>
      <c r="F13" s="15">
        <v>293407.35</v>
      </c>
      <c r="G13" s="15">
        <v>254932.99</v>
      </c>
      <c r="H13" s="15">
        <f t="shared" si="1"/>
        <v>0</v>
      </c>
    </row>
    <row r="14" spans="1:8" ht="11.25">
      <c r="A14" s="4" t="s">
        <v>137</v>
      </c>
      <c r="B14" s="22"/>
      <c r="C14" s="15">
        <v>514590.26</v>
      </c>
      <c r="D14" s="15">
        <v>-212766.68</v>
      </c>
      <c r="E14" s="15">
        <f aca="true" t="shared" si="2" ref="E14:E46">C14+D14</f>
        <v>301823.58</v>
      </c>
      <c r="F14" s="15">
        <v>301823.58</v>
      </c>
      <c r="G14" s="15">
        <v>292599.11</v>
      </c>
      <c r="H14" s="15">
        <f aca="true" t="shared" si="3" ref="H14:H46">E14-F14</f>
        <v>0</v>
      </c>
    </row>
    <row r="15" spans="1:8" ht="11.25">
      <c r="A15" s="4" t="s">
        <v>138</v>
      </c>
      <c r="B15" s="22"/>
      <c r="C15" s="15">
        <v>4337753.35</v>
      </c>
      <c r="D15" s="15">
        <v>137232.57</v>
      </c>
      <c r="E15" s="15">
        <f t="shared" si="2"/>
        <v>4474985.92</v>
      </c>
      <c r="F15" s="15">
        <v>4474985.92</v>
      </c>
      <c r="G15" s="15">
        <v>4272650.5</v>
      </c>
      <c r="H15" s="15">
        <f t="shared" si="3"/>
        <v>0</v>
      </c>
    </row>
    <row r="16" spans="1:8" ht="11.25">
      <c r="A16" s="4" t="s">
        <v>139</v>
      </c>
      <c r="B16" s="22"/>
      <c r="C16" s="15">
        <v>1972404.19</v>
      </c>
      <c r="D16" s="15">
        <v>-443438.67</v>
      </c>
      <c r="E16" s="15">
        <f t="shared" si="2"/>
        <v>1528965.52</v>
      </c>
      <c r="F16" s="15">
        <v>1528965.52</v>
      </c>
      <c r="G16" s="15">
        <v>1439590.79</v>
      </c>
      <c r="H16" s="15">
        <f t="shared" si="3"/>
        <v>0</v>
      </c>
    </row>
    <row r="17" spans="1:8" ht="11.25">
      <c r="A17" s="4" t="s">
        <v>140</v>
      </c>
      <c r="B17" s="22"/>
      <c r="C17" s="15">
        <v>224886.26</v>
      </c>
      <c r="D17" s="15">
        <v>19777.99</v>
      </c>
      <c r="E17" s="15">
        <f t="shared" si="2"/>
        <v>244664.25</v>
      </c>
      <c r="F17" s="15">
        <v>244664.25</v>
      </c>
      <c r="G17" s="15">
        <v>145227.62</v>
      </c>
      <c r="H17" s="15">
        <f t="shared" si="3"/>
        <v>0</v>
      </c>
    </row>
    <row r="18" spans="1:8" ht="11.25">
      <c r="A18" s="4" t="s">
        <v>141</v>
      </c>
      <c r="B18" s="22"/>
      <c r="C18" s="15">
        <v>537890.75</v>
      </c>
      <c r="D18" s="15">
        <v>-50715.31</v>
      </c>
      <c r="E18" s="15">
        <f t="shared" si="2"/>
        <v>487175.44</v>
      </c>
      <c r="F18" s="15">
        <v>487175.44</v>
      </c>
      <c r="G18" s="15">
        <v>444607.64</v>
      </c>
      <c r="H18" s="15">
        <f t="shared" si="3"/>
        <v>0</v>
      </c>
    </row>
    <row r="19" spans="1:8" ht="11.25">
      <c r="A19" s="4" t="s">
        <v>142</v>
      </c>
      <c r="B19" s="22"/>
      <c r="C19" s="15">
        <v>34192657.5</v>
      </c>
      <c r="D19" s="15">
        <v>-2656877.29</v>
      </c>
      <c r="E19" s="15">
        <f t="shared" si="2"/>
        <v>31535780.21</v>
      </c>
      <c r="F19" s="15">
        <v>31535763.61</v>
      </c>
      <c r="G19" s="15">
        <v>30566780.77</v>
      </c>
      <c r="H19" s="15">
        <f t="shared" si="3"/>
        <v>16.600000001490116</v>
      </c>
    </row>
    <row r="20" spans="1:8" ht="11.25">
      <c r="A20" s="4" t="s">
        <v>143</v>
      </c>
      <c r="B20" s="22"/>
      <c r="C20" s="15">
        <v>2734970.94</v>
      </c>
      <c r="D20" s="15">
        <v>849924.74</v>
      </c>
      <c r="E20" s="15">
        <f t="shared" si="2"/>
        <v>3584895.6799999997</v>
      </c>
      <c r="F20" s="15">
        <v>3584895.68</v>
      </c>
      <c r="G20" s="15">
        <v>3268291.17</v>
      </c>
      <c r="H20" s="15">
        <f t="shared" si="3"/>
        <v>0</v>
      </c>
    </row>
    <row r="21" spans="1:8" ht="11.25">
      <c r="A21" s="4" t="s">
        <v>144</v>
      </c>
      <c r="B21" s="22"/>
      <c r="C21" s="15">
        <v>40103.53</v>
      </c>
      <c r="D21" s="15">
        <v>-32206.83</v>
      </c>
      <c r="E21" s="15">
        <f t="shared" si="2"/>
        <v>7896.699999999997</v>
      </c>
      <c r="F21" s="15">
        <v>7896.7</v>
      </c>
      <c r="G21" s="15">
        <v>3188.6</v>
      </c>
      <c r="H21" s="15">
        <f t="shared" si="3"/>
        <v>0</v>
      </c>
    </row>
    <row r="22" spans="1:8" ht="11.25">
      <c r="A22" s="4" t="s">
        <v>145</v>
      </c>
      <c r="B22" s="22"/>
      <c r="C22" s="15">
        <v>1734478.98</v>
      </c>
      <c r="D22" s="15">
        <v>-460284.73</v>
      </c>
      <c r="E22" s="15">
        <f t="shared" si="2"/>
        <v>1274194.25</v>
      </c>
      <c r="F22" s="15">
        <v>1274194.25</v>
      </c>
      <c r="G22" s="15">
        <v>1216704.15</v>
      </c>
      <c r="H22" s="15">
        <f t="shared" si="3"/>
        <v>0</v>
      </c>
    </row>
    <row r="23" spans="1:8" ht="11.25">
      <c r="A23" s="4" t="s">
        <v>146</v>
      </c>
      <c r="B23" s="22"/>
      <c r="C23" s="15">
        <v>51821709.31</v>
      </c>
      <c r="D23" s="15">
        <v>56510012.48</v>
      </c>
      <c r="E23" s="15">
        <f t="shared" si="2"/>
        <v>108331721.78999999</v>
      </c>
      <c r="F23" s="15">
        <v>81124080.85</v>
      </c>
      <c r="G23" s="15">
        <v>78610012.67</v>
      </c>
      <c r="H23" s="15">
        <f t="shared" si="3"/>
        <v>27207640.939999998</v>
      </c>
    </row>
    <row r="24" spans="1:8" ht="11.25">
      <c r="A24" s="4" t="s">
        <v>147</v>
      </c>
      <c r="B24" s="22"/>
      <c r="C24" s="15">
        <v>5591184.32</v>
      </c>
      <c r="D24" s="15">
        <v>-1978040.08</v>
      </c>
      <c r="E24" s="15">
        <f t="shared" si="2"/>
        <v>3613144.24</v>
      </c>
      <c r="F24" s="15">
        <v>3613144.24</v>
      </c>
      <c r="G24" s="15">
        <v>2713254.85</v>
      </c>
      <c r="H24" s="15">
        <f t="shared" si="3"/>
        <v>0</v>
      </c>
    </row>
    <row r="25" spans="1:8" ht="11.25">
      <c r="A25" s="4" t="s">
        <v>148</v>
      </c>
      <c r="B25" s="22"/>
      <c r="C25" s="15">
        <v>21194104.33</v>
      </c>
      <c r="D25" s="15">
        <v>-3100409.17</v>
      </c>
      <c r="E25" s="15">
        <f t="shared" si="2"/>
        <v>18093695.159999996</v>
      </c>
      <c r="F25" s="15">
        <v>18093695.16</v>
      </c>
      <c r="G25" s="15">
        <v>13550739.74</v>
      </c>
      <c r="H25" s="15">
        <f t="shared" si="3"/>
        <v>0</v>
      </c>
    </row>
    <row r="26" spans="1:8" ht="11.25">
      <c r="A26" s="4" t="s">
        <v>149</v>
      </c>
      <c r="B26" s="22"/>
      <c r="C26" s="15">
        <v>22774611.01</v>
      </c>
      <c r="D26" s="15">
        <v>-1020207.06</v>
      </c>
      <c r="E26" s="15">
        <f t="shared" si="2"/>
        <v>21754403.950000003</v>
      </c>
      <c r="F26" s="15">
        <v>21754403.95</v>
      </c>
      <c r="G26" s="15">
        <v>17649554.9</v>
      </c>
      <c r="H26" s="15">
        <f t="shared" si="3"/>
        <v>0</v>
      </c>
    </row>
    <row r="27" spans="1:8" ht="11.25">
      <c r="A27" s="4" t="s">
        <v>150</v>
      </c>
      <c r="B27" s="22"/>
      <c r="C27" s="15">
        <v>805009.27</v>
      </c>
      <c r="D27" s="15">
        <v>-199765.73</v>
      </c>
      <c r="E27" s="15">
        <f t="shared" si="2"/>
        <v>605243.54</v>
      </c>
      <c r="F27" s="15">
        <v>605243.54</v>
      </c>
      <c r="G27" s="15">
        <v>521493.53</v>
      </c>
      <c r="H27" s="15">
        <f t="shared" si="3"/>
        <v>0</v>
      </c>
    </row>
    <row r="28" spans="1:8" ht="11.25">
      <c r="A28" s="4" t="s">
        <v>151</v>
      </c>
      <c r="B28" s="22"/>
      <c r="C28" s="15">
        <v>936796.87</v>
      </c>
      <c r="D28" s="15">
        <v>11781.47</v>
      </c>
      <c r="E28" s="15">
        <f t="shared" si="2"/>
        <v>948578.34</v>
      </c>
      <c r="F28" s="15">
        <v>948578.34</v>
      </c>
      <c r="G28" s="15">
        <v>865546.17</v>
      </c>
      <c r="H28" s="15">
        <f t="shared" si="3"/>
        <v>0</v>
      </c>
    </row>
    <row r="29" spans="1:8" ht="11.25">
      <c r="A29" s="4" t="s">
        <v>152</v>
      </c>
      <c r="B29" s="22"/>
      <c r="C29" s="15">
        <v>3326876.32</v>
      </c>
      <c r="D29" s="15">
        <v>-1227647.63</v>
      </c>
      <c r="E29" s="15">
        <f t="shared" si="2"/>
        <v>2099228.69</v>
      </c>
      <c r="F29" s="15">
        <v>2099228.69</v>
      </c>
      <c r="G29" s="15">
        <v>2099228.69</v>
      </c>
      <c r="H29" s="15">
        <f t="shared" si="3"/>
        <v>0</v>
      </c>
    </row>
    <row r="30" spans="1:8" ht="11.25">
      <c r="A30" s="4" t="s">
        <v>153</v>
      </c>
      <c r="B30" s="22"/>
      <c r="C30" s="15">
        <v>1158947.28</v>
      </c>
      <c r="D30" s="15">
        <v>7914.56</v>
      </c>
      <c r="E30" s="15">
        <f t="shared" si="2"/>
        <v>1166861.84</v>
      </c>
      <c r="F30" s="15">
        <v>1166861.84</v>
      </c>
      <c r="G30" s="15">
        <v>922533.35</v>
      </c>
      <c r="H30" s="15">
        <f t="shared" si="3"/>
        <v>0</v>
      </c>
    </row>
    <row r="31" spans="1:8" ht="11.25">
      <c r="A31" s="4" t="s">
        <v>154</v>
      </c>
      <c r="B31" s="22"/>
      <c r="C31" s="15">
        <v>27566.85</v>
      </c>
      <c r="D31" s="15">
        <v>-10639.26</v>
      </c>
      <c r="E31" s="15">
        <f t="shared" si="2"/>
        <v>16927.589999999997</v>
      </c>
      <c r="F31" s="15">
        <v>16927.59</v>
      </c>
      <c r="G31" s="15">
        <v>9472.15</v>
      </c>
      <c r="H31" s="15">
        <f t="shared" si="3"/>
        <v>0</v>
      </c>
    </row>
    <row r="32" spans="1:8" ht="11.25">
      <c r="A32" s="4" t="s">
        <v>155</v>
      </c>
      <c r="B32" s="22"/>
      <c r="C32" s="15">
        <v>12204893.91</v>
      </c>
      <c r="D32" s="15">
        <v>21543600.07</v>
      </c>
      <c r="E32" s="15">
        <f t="shared" si="2"/>
        <v>33748493.980000004</v>
      </c>
      <c r="F32" s="15">
        <v>17066238.71</v>
      </c>
      <c r="G32" s="15">
        <v>16544060.4</v>
      </c>
      <c r="H32" s="15">
        <f t="shared" si="3"/>
        <v>16682255.270000003</v>
      </c>
    </row>
    <row r="33" spans="1:8" ht="11.25">
      <c r="A33" s="4" t="s">
        <v>156</v>
      </c>
      <c r="B33" s="22"/>
      <c r="C33" s="15">
        <v>8574328.25</v>
      </c>
      <c r="D33" s="15">
        <v>2344741.66</v>
      </c>
      <c r="E33" s="15">
        <f t="shared" si="2"/>
        <v>10919069.91</v>
      </c>
      <c r="F33" s="15">
        <v>10919069.91</v>
      </c>
      <c r="G33" s="15">
        <v>5530401.4</v>
      </c>
      <c r="H33" s="15">
        <f t="shared" si="3"/>
        <v>0</v>
      </c>
    </row>
    <row r="34" spans="1:8" ht="11.25">
      <c r="A34" s="4" t="s">
        <v>157</v>
      </c>
      <c r="B34" s="22"/>
      <c r="C34" s="15">
        <v>441131.25</v>
      </c>
      <c r="D34" s="15">
        <v>-191404.2</v>
      </c>
      <c r="E34" s="15">
        <f t="shared" si="2"/>
        <v>249727.05</v>
      </c>
      <c r="F34" s="15">
        <v>249727.05</v>
      </c>
      <c r="G34" s="15">
        <v>223106.78</v>
      </c>
      <c r="H34" s="15">
        <f t="shared" si="3"/>
        <v>0</v>
      </c>
    </row>
    <row r="35" spans="1:8" ht="11.25">
      <c r="A35" s="4" t="s">
        <v>158</v>
      </c>
      <c r="B35" s="22"/>
      <c r="C35" s="15">
        <v>3308937.99</v>
      </c>
      <c r="D35" s="15">
        <v>8375219.81</v>
      </c>
      <c r="E35" s="15">
        <f t="shared" si="2"/>
        <v>11684157.8</v>
      </c>
      <c r="F35" s="15">
        <v>7989052.22</v>
      </c>
      <c r="G35" s="15">
        <v>4940092.28</v>
      </c>
      <c r="H35" s="15">
        <f t="shared" si="3"/>
        <v>3695105.580000001</v>
      </c>
    </row>
    <row r="36" spans="1:8" ht="11.25">
      <c r="A36" s="4" t="s">
        <v>159</v>
      </c>
      <c r="B36" s="22"/>
      <c r="C36" s="15">
        <v>870386.3</v>
      </c>
      <c r="D36" s="15">
        <v>-322852.78</v>
      </c>
      <c r="E36" s="15">
        <f t="shared" si="2"/>
        <v>547533.52</v>
      </c>
      <c r="F36" s="15">
        <v>547533.52</v>
      </c>
      <c r="G36" s="15">
        <v>534542.18</v>
      </c>
      <c r="H36" s="15">
        <f t="shared" si="3"/>
        <v>0</v>
      </c>
    </row>
    <row r="37" spans="1:8" ht="11.25">
      <c r="A37" s="4" t="s">
        <v>160</v>
      </c>
      <c r="B37" s="22"/>
      <c r="C37" s="15">
        <v>57298697.9</v>
      </c>
      <c r="D37" s="15">
        <v>19185402.8</v>
      </c>
      <c r="E37" s="15">
        <f t="shared" si="2"/>
        <v>76484100.7</v>
      </c>
      <c r="F37" s="15">
        <v>65359207.35</v>
      </c>
      <c r="G37" s="15">
        <v>52389420.01</v>
      </c>
      <c r="H37" s="15">
        <f t="shared" si="3"/>
        <v>11124893.350000001</v>
      </c>
    </row>
    <row r="38" spans="1:8" ht="11.25">
      <c r="A38" s="4" t="s">
        <v>161</v>
      </c>
      <c r="B38" s="22"/>
      <c r="C38" s="15">
        <v>823963.27</v>
      </c>
      <c r="D38" s="15">
        <v>555092.65</v>
      </c>
      <c r="E38" s="15">
        <f t="shared" si="2"/>
        <v>1379055.92</v>
      </c>
      <c r="F38" s="15">
        <v>1379055.92</v>
      </c>
      <c r="G38" s="15">
        <v>1369155.92</v>
      </c>
      <c r="H38" s="15">
        <f t="shared" si="3"/>
        <v>0</v>
      </c>
    </row>
    <row r="39" spans="1:8" ht="11.25">
      <c r="A39" s="4" t="s">
        <v>162</v>
      </c>
      <c r="B39" s="22"/>
      <c r="C39" s="15">
        <v>811532.68</v>
      </c>
      <c r="D39" s="15">
        <v>-54694.21</v>
      </c>
      <c r="E39" s="15">
        <f t="shared" si="2"/>
        <v>756838.4700000001</v>
      </c>
      <c r="F39" s="15">
        <v>756838.47</v>
      </c>
      <c r="G39" s="15">
        <v>694838.29</v>
      </c>
      <c r="H39" s="15">
        <f t="shared" si="3"/>
        <v>0</v>
      </c>
    </row>
    <row r="40" spans="1:8" ht="11.25">
      <c r="A40" s="4" t="s">
        <v>163</v>
      </c>
      <c r="B40" s="22"/>
      <c r="C40" s="15">
        <v>1358295.16</v>
      </c>
      <c r="D40" s="15">
        <v>358598.71</v>
      </c>
      <c r="E40" s="15">
        <f t="shared" si="2"/>
        <v>1716893.8699999999</v>
      </c>
      <c r="F40" s="15">
        <v>1716813.25</v>
      </c>
      <c r="G40" s="15">
        <v>1572085.14</v>
      </c>
      <c r="H40" s="15">
        <f t="shared" si="3"/>
        <v>80.61999999987893</v>
      </c>
    </row>
    <row r="41" spans="1:8" ht="11.25">
      <c r="A41" s="4" t="s">
        <v>164</v>
      </c>
      <c r="B41" s="22"/>
      <c r="C41" s="15">
        <v>1794774.52</v>
      </c>
      <c r="D41" s="15">
        <v>2828343.51</v>
      </c>
      <c r="E41" s="15">
        <f t="shared" si="2"/>
        <v>4623118.029999999</v>
      </c>
      <c r="F41" s="15">
        <v>4623118.03</v>
      </c>
      <c r="G41" s="15">
        <v>1858854.28</v>
      </c>
      <c r="H41" s="15">
        <f t="shared" si="3"/>
        <v>0</v>
      </c>
    </row>
    <row r="42" spans="1:8" ht="11.25">
      <c r="A42" s="4" t="s">
        <v>165</v>
      </c>
      <c r="B42" s="22"/>
      <c r="C42" s="15">
        <v>3019329.93</v>
      </c>
      <c r="D42" s="15">
        <v>-898737.97</v>
      </c>
      <c r="E42" s="15">
        <f t="shared" si="2"/>
        <v>2120591.96</v>
      </c>
      <c r="F42" s="15">
        <v>2120591.96</v>
      </c>
      <c r="G42" s="15">
        <v>1936934.42</v>
      </c>
      <c r="H42" s="15">
        <f t="shared" si="3"/>
        <v>0</v>
      </c>
    </row>
    <row r="43" spans="1:8" ht="11.25">
      <c r="A43" s="4" t="s">
        <v>166</v>
      </c>
      <c r="B43" s="22"/>
      <c r="C43" s="15">
        <v>2022108.11</v>
      </c>
      <c r="D43" s="15">
        <v>-822950.17</v>
      </c>
      <c r="E43" s="15">
        <f t="shared" si="2"/>
        <v>1199157.94</v>
      </c>
      <c r="F43" s="15">
        <v>1199157.94</v>
      </c>
      <c r="G43" s="15">
        <v>1060954.16</v>
      </c>
      <c r="H43" s="15">
        <f t="shared" si="3"/>
        <v>0</v>
      </c>
    </row>
    <row r="44" spans="1:8" ht="11.25">
      <c r="A44" s="4" t="s">
        <v>167</v>
      </c>
      <c r="B44" s="22"/>
      <c r="C44" s="15">
        <v>1061757.4</v>
      </c>
      <c r="D44" s="15">
        <v>376789.77</v>
      </c>
      <c r="E44" s="15">
        <f t="shared" si="2"/>
        <v>1438547.17</v>
      </c>
      <c r="F44" s="15">
        <v>1438547.17</v>
      </c>
      <c r="G44" s="15">
        <v>1305275.88</v>
      </c>
      <c r="H44" s="15">
        <f t="shared" si="3"/>
        <v>0</v>
      </c>
    </row>
    <row r="45" spans="1:8" ht="11.25">
      <c r="A45" s="4" t="s">
        <v>168</v>
      </c>
      <c r="B45" s="22"/>
      <c r="C45" s="15">
        <v>16856534.2</v>
      </c>
      <c r="D45" s="15">
        <v>10994989.32</v>
      </c>
      <c r="E45" s="15">
        <f t="shared" si="2"/>
        <v>27851523.52</v>
      </c>
      <c r="F45" s="15">
        <v>27851523.52</v>
      </c>
      <c r="G45" s="15">
        <v>23848265.94</v>
      </c>
      <c r="H45" s="15">
        <f t="shared" si="3"/>
        <v>0</v>
      </c>
    </row>
    <row r="46" spans="1:8" ht="11.25">
      <c r="A46" s="4" t="s">
        <v>169</v>
      </c>
      <c r="B46" s="22"/>
      <c r="C46" s="15">
        <v>1924138.75</v>
      </c>
      <c r="D46" s="15">
        <v>-377763.47</v>
      </c>
      <c r="E46" s="15">
        <f t="shared" si="2"/>
        <v>1546375.28</v>
      </c>
      <c r="F46" s="15">
        <v>1546375.28</v>
      </c>
      <c r="G46" s="15">
        <v>1413486.24</v>
      </c>
      <c r="H46" s="15">
        <f t="shared" si="3"/>
        <v>0</v>
      </c>
    </row>
    <row r="47" spans="1:8" ht="11.25">
      <c r="A47" s="4"/>
      <c r="B47" s="22"/>
      <c r="C47" s="15"/>
      <c r="D47" s="15"/>
      <c r="E47" s="15"/>
      <c r="F47" s="15"/>
      <c r="G47" s="15"/>
      <c r="H47" s="15"/>
    </row>
    <row r="48" spans="1:8" ht="11.25">
      <c r="A48" s="4"/>
      <c r="B48" s="25"/>
      <c r="C48" s="16"/>
      <c r="D48" s="16"/>
      <c r="E48" s="16"/>
      <c r="F48" s="16"/>
      <c r="G48" s="16"/>
      <c r="H48" s="16"/>
    </row>
    <row r="49" spans="1:8" ht="11.25">
      <c r="A49" s="26"/>
      <c r="B49" s="47" t="s">
        <v>53</v>
      </c>
      <c r="C49" s="23">
        <f aca="true" t="shared" si="4" ref="C49:H49">SUM(C7:C48)</f>
        <v>284280341.9500001</v>
      </c>
      <c r="D49" s="23">
        <f t="shared" si="4"/>
        <v>111602197.25999999</v>
      </c>
      <c r="E49" s="23">
        <f t="shared" si="4"/>
        <v>395882539.21</v>
      </c>
      <c r="F49" s="23">
        <f t="shared" si="4"/>
        <v>337172546.84999996</v>
      </c>
      <c r="G49" s="23">
        <f t="shared" si="4"/>
        <v>290067571.09999996</v>
      </c>
      <c r="H49" s="23">
        <f t="shared" si="4"/>
        <v>58709992.36</v>
      </c>
    </row>
    <row r="52" spans="1:8" ht="45" customHeight="1">
      <c r="A52" s="60" t="s">
        <v>171</v>
      </c>
      <c r="B52" s="61"/>
      <c r="C52" s="61"/>
      <c r="D52" s="61"/>
      <c r="E52" s="61"/>
      <c r="F52" s="61"/>
      <c r="G52" s="61"/>
      <c r="H52" s="62"/>
    </row>
    <row r="54" spans="1:8" ht="11.25">
      <c r="A54" s="65" t="s">
        <v>54</v>
      </c>
      <c r="B54" s="66"/>
      <c r="C54" s="60" t="s">
        <v>60</v>
      </c>
      <c r="D54" s="61"/>
      <c r="E54" s="61"/>
      <c r="F54" s="61"/>
      <c r="G54" s="62"/>
      <c r="H54" s="63" t="s">
        <v>59</v>
      </c>
    </row>
    <row r="55" spans="1:8" ht="22.5">
      <c r="A55" s="67"/>
      <c r="B55" s="68"/>
      <c r="C55" s="9" t="s">
        <v>55</v>
      </c>
      <c r="D55" s="9" t="s">
        <v>125</v>
      </c>
      <c r="E55" s="9" t="s">
        <v>56</v>
      </c>
      <c r="F55" s="9" t="s">
        <v>57</v>
      </c>
      <c r="G55" s="9" t="s">
        <v>58</v>
      </c>
      <c r="H55" s="64"/>
    </row>
    <row r="56" spans="1:8" ht="11.25">
      <c r="A56" s="69"/>
      <c r="B56" s="70"/>
      <c r="C56" s="10">
        <v>1</v>
      </c>
      <c r="D56" s="10">
        <v>2</v>
      </c>
      <c r="E56" s="10" t="s">
        <v>126</v>
      </c>
      <c r="F56" s="10">
        <v>4</v>
      </c>
      <c r="G56" s="10">
        <v>5</v>
      </c>
      <c r="H56" s="10" t="s">
        <v>127</v>
      </c>
    </row>
    <row r="57" spans="1:8" ht="11.25">
      <c r="A57" s="28"/>
      <c r="B57" s="29"/>
      <c r="C57" s="33"/>
      <c r="D57" s="33"/>
      <c r="E57" s="33"/>
      <c r="F57" s="33"/>
      <c r="G57" s="33"/>
      <c r="H57" s="33"/>
    </row>
    <row r="58" spans="1:8" ht="11.25">
      <c r="A58" s="4" t="s">
        <v>8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t="11.25">
      <c r="A59" s="4" t="s">
        <v>9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4" t="s">
        <v>10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ht="11.25">
      <c r="A61" s="4" t="s">
        <v>11</v>
      </c>
      <c r="B61" s="2"/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ht="11.25">
      <c r="A62" s="4"/>
      <c r="B62" s="2"/>
      <c r="C62" s="35"/>
      <c r="D62" s="35"/>
      <c r="E62" s="35"/>
      <c r="F62" s="35"/>
      <c r="G62" s="35"/>
      <c r="H62" s="35"/>
    </row>
    <row r="63" spans="1:8" ht="11.25">
      <c r="A63" s="26"/>
      <c r="B63" s="47" t="s">
        <v>53</v>
      </c>
      <c r="C63" s="23">
        <f>SUM(C58:C62)</f>
        <v>0</v>
      </c>
      <c r="D63" s="23">
        <f>SUM(D58:D62)</f>
        <v>0</v>
      </c>
      <c r="E63" s="23">
        <f>SUM(E58:E61)</f>
        <v>0</v>
      </c>
      <c r="F63" s="23">
        <f>SUM(F58:F61)</f>
        <v>0</v>
      </c>
      <c r="G63" s="23">
        <f>SUM(G58:G61)</f>
        <v>0</v>
      </c>
      <c r="H63" s="23">
        <f>SUM(H58:H61)</f>
        <v>0</v>
      </c>
    </row>
    <row r="66" spans="1:8" ht="45" customHeight="1">
      <c r="A66" s="60" t="s">
        <v>172</v>
      </c>
      <c r="B66" s="61"/>
      <c r="C66" s="61"/>
      <c r="D66" s="61"/>
      <c r="E66" s="61"/>
      <c r="F66" s="61"/>
      <c r="G66" s="61"/>
      <c r="H66" s="62"/>
    </row>
    <row r="67" spans="1:8" ht="11.25">
      <c r="A67" s="65" t="s">
        <v>54</v>
      </c>
      <c r="B67" s="66"/>
      <c r="C67" s="60" t="s">
        <v>60</v>
      </c>
      <c r="D67" s="61"/>
      <c r="E67" s="61"/>
      <c r="F67" s="61"/>
      <c r="G67" s="62"/>
      <c r="H67" s="63" t="s">
        <v>59</v>
      </c>
    </row>
    <row r="68" spans="1:8" ht="22.5">
      <c r="A68" s="67"/>
      <c r="B68" s="68"/>
      <c r="C68" s="9" t="s">
        <v>55</v>
      </c>
      <c r="D68" s="9" t="s">
        <v>125</v>
      </c>
      <c r="E68" s="9" t="s">
        <v>56</v>
      </c>
      <c r="F68" s="9" t="s">
        <v>57</v>
      </c>
      <c r="G68" s="9" t="s">
        <v>58</v>
      </c>
      <c r="H68" s="64"/>
    </row>
    <row r="69" spans="1:8" ht="11.25">
      <c r="A69" s="69"/>
      <c r="B69" s="70"/>
      <c r="C69" s="10">
        <v>1</v>
      </c>
      <c r="D69" s="10">
        <v>2</v>
      </c>
      <c r="E69" s="10" t="s">
        <v>126</v>
      </c>
      <c r="F69" s="10">
        <v>4</v>
      </c>
      <c r="G69" s="10">
        <v>5</v>
      </c>
      <c r="H69" s="10" t="s">
        <v>127</v>
      </c>
    </row>
    <row r="70" spans="1:8" ht="11.25">
      <c r="A70" s="28"/>
      <c r="B70" s="29"/>
      <c r="C70" s="33"/>
      <c r="D70" s="33"/>
      <c r="E70" s="33"/>
      <c r="F70" s="33"/>
      <c r="G70" s="33"/>
      <c r="H70" s="33"/>
    </row>
    <row r="71" spans="1:8" ht="22.5">
      <c r="A71" s="4"/>
      <c r="B71" s="31" t="s">
        <v>13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ht="11.25">
      <c r="A72" s="4"/>
      <c r="B72" s="31"/>
      <c r="C72" s="34"/>
      <c r="D72" s="34"/>
      <c r="E72" s="34"/>
      <c r="F72" s="34"/>
      <c r="G72" s="34"/>
      <c r="H72" s="34"/>
    </row>
    <row r="73" spans="1:8" ht="11.25">
      <c r="A73" s="4"/>
      <c r="B73" s="31" t="s">
        <v>12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ht="11.25">
      <c r="A74" s="4"/>
      <c r="B74" s="31"/>
      <c r="C74" s="34"/>
      <c r="D74" s="34"/>
      <c r="E74" s="34"/>
      <c r="F74" s="34"/>
      <c r="G74" s="34"/>
      <c r="H74" s="34"/>
    </row>
    <row r="75" spans="1:8" ht="22.5">
      <c r="A75" s="4"/>
      <c r="B75" s="31" t="s">
        <v>14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ht="11.25">
      <c r="A76" s="4"/>
      <c r="B76" s="31"/>
      <c r="C76" s="34"/>
      <c r="D76" s="34"/>
      <c r="E76" s="34"/>
      <c r="F76" s="34"/>
      <c r="G76" s="34"/>
      <c r="H76" s="34"/>
    </row>
    <row r="77" spans="1:8" ht="22.5">
      <c r="A77" s="4"/>
      <c r="B77" s="31" t="s">
        <v>26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ht="11.25">
      <c r="A78" s="4"/>
      <c r="B78" s="31"/>
      <c r="C78" s="34"/>
      <c r="D78" s="34"/>
      <c r="E78" s="34"/>
      <c r="F78" s="34"/>
      <c r="G78" s="34"/>
      <c r="H78" s="34"/>
    </row>
    <row r="79" spans="1:8" ht="22.5">
      <c r="A79" s="4"/>
      <c r="B79" s="31" t="s">
        <v>27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ht="11.25">
      <c r="A80" s="4"/>
      <c r="B80" s="31"/>
      <c r="C80" s="34"/>
      <c r="D80" s="34"/>
      <c r="E80" s="34"/>
      <c r="F80" s="34"/>
      <c r="G80" s="34"/>
      <c r="H80" s="34"/>
    </row>
    <row r="81" spans="1:8" ht="22.5">
      <c r="A81" s="4"/>
      <c r="B81" s="31" t="s">
        <v>34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ht="11.25">
      <c r="A82" s="4"/>
      <c r="B82" s="31"/>
      <c r="C82" s="34"/>
      <c r="D82" s="34"/>
      <c r="E82" s="34"/>
      <c r="F82" s="34"/>
      <c r="G82" s="34"/>
      <c r="H82" s="34"/>
    </row>
    <row r="83" spans="1:8" ht="11.25">
      <c r="A83" s="4"/>
      <c r="B83" s="31" t="s">
        <v>15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ht="11.25">
      <c r="A84" s="30"/>
      <c r="B84" s="32"/>
      <c r="C84" s="35"/>
      <c r="D84" s="35"/>
      <c r="E84" s="35"/>
      <c r="F84" s="35"/>
      <c r="G84" s="35"/>
      <c r="H84" s="35"/>
    </row>
    <row r="85" spans="1:8" ht="11.25">
      <c r="A85" s="26"/>
      <c r="B85" s="47" t="s">
        <v>53</v>
      </c>
      <c r="C85" s="23">
        <f aca="true" t="shared" si="5" ref="C85:H85">SUM(C71:C83)</f>
        <v>0</v>
      </c>
      <c r="D85" s="23">
        <f t="shared" si="5"/>
        <v>0</v>
      </c>
      <c r="E85" s="23">
        <f t="shared" si="5"/>
        <v>0</v>
      </c>
      <c r="F85" s="23">
        <f t="shared" si="5"/>
        <v>0</v>
      </c>
      <c r="G85" s="23">
        <f t="shared" si="5"/>
        <v>0</v>
      </c>
      <c r="H85" s="23">
        <f t="shared" si="5"/>
        <v>0</v>
      </c>
    </row>
    <row r="88" spans="2:6" ht="11.25">
      <c r="B88" s="71" t="s">
        <v>174</v>
      </c>
      <c r="C88" s="71"/>
      <c r="D88" s="71"/>
      <c r="E88" s="71"/>
      <c r="F88" s="71"/>
    </row>
    <row r="89" spans="2:6" ht="11.25">
      <c r="B89" s="52"/>
      <c r="C89" s="52"/>
      <c r="D89" s="53"/>
      <c r="E89" s="53"/>
      <c r="F89" s="53"/>
    </row>
    <row r="90" spans="2:6" ht="11.25">
      <c r="B90" s="52"/>
      <c r="C90" s="52"/>
      <c r="D90" s="53"/>
      <c r="E90" s="53"/>
      <c r="F90" s="53"/>
    </row>
    <row r="91" spans="2:6" ht="11.25">
      <c r="B91" s="54"/>
      <c r="C91" s="55"/>
      <c r="D91" s="53"/>
      <c r="E91" s="53"/>
      <c r="F91" s="53"/>
    </row>
    <row r="92" spans="2:6" ht="11.25">
      <c r="B92" s="56" t="s">
        <v>175</v>
      </c>
      <c r="C92" s="57" t="s">
        <v>176</v>
      </c>
      <c r="D92" s="53"/>
      <c r="E92" s="53"/>
      <c r="F92" s="59" t="s">
        <v>179</v>
      </c>
    </row>
    <row r="93" spans="2:6" ht="11.25">
      <c r="B93" s="56" t="s">
        <v>177</v>
      </c>
      <c r="C93" s="57" t="s">
        <v>178</v>
      </c>
      <c r="D93" s="53"/>
      <c r="E93" s="53"/>
      <c r="F93" s="59" t="s">
        <v>180</v>
      </c>
    </row>
    <row r="94" spans="2:6" ht="11.25">
      <c r="B94" s="58"/>
      <c r="C94" s="58"/>
      <c r="D94" s="58"/>
      <c r="E94" s="58"/>
      <c r="F94" s="58"/>
    </row>
    <row r="95" spans="2:6" ht="11.25">
      <c r="B95" s="58"/>
      <c r="C95" s="58"/>
      <c r="D95" s="58"/>
      <c r="E95" s="58"/>
      <c r="F95" s="58"/>
    </row>
    <row r="96" spans="2:6" ht="11.25">
      <c r="B96" s="58"/>
      <c r="C96" s="58"/>
      <c r="D96" s="58"/>
      <c r="E96" s="58"/>
      <c r="F96" s="58"/>
    </row>
    <row r="97" spans="2:6" ht="11.25">
      <c r="B97" s="58"/>
      <c r="C97" s="58"/>
      <c r="D97" s="58"/>
      <c r="E97" s="58"/>
      <c r="F97" s="58"/>
    </row>
    <row r="98" spans="2:6" ht="11.25">
      <c r="B98" s="58"/>
      <c r="D98" s="58"/>
      <c r="E98" s="58"/>
      <c r="F98" s="58"/>
    </row>
    <row r="99" spans="2:6" ht="11.25">
      <c r="B99" s="58"/>
      <c r="D99" s="58"/>
      <c r="E99" s="58"/>
      <c r="F99" s="58"/>
    </row>
  </sheetData>
  <sheetProtection formatCells="0" formatColumns="0" formatRows="0" insertRows="0" deleteRows="0" autoFilter="0"/>
  <mergeCells count="13">
    <mergeCell ref="A1:H1"/>
    <mergeCell ref="A3:B5"/>
    <mergeCell ref="A52:H52"/>
    <mergeCell ref="A54:B56"/>
    <mergeCell ref="C3:G3"/>
    <mergeCell ref="H3:H4"/>
    <mergeCell ref="B88:F88"/>
    <mergeCell ref="A66:H66"/>
    <mergeCell ref="A67:B69"/>
    <mergeCell ref="C67:G67"/>
    <mergeCell ref="H67:H68"/>
    <mergeCell ref="C54:G54"/>
    <mergeCell ref="H54:H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rowBreaks count="2" manualBreakCount="2">
    <brk id="50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view="pageBreakPreview" zoomScale="60" zoomScalePageLayoutView="0" workbookViewId="0" topLeftCell="A1">
      <selection activeCell="M44" sqref="M44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60" t="s">
        <v>173</v>
      </c>
      <c r="B1" s="61"/>
      <c r="C1" s="61"/>
      <c r="D1" s="61"/>
      <c r="E1" s="61"/>
      <c r="F1" s="61"/>
      <c r="G1" s="61"/>
      <c r="H1" s="62"/>
    </row>
    <row r="2" spans="1:8" ht="11.25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75" customHeight="1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ht="11.25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224291106.95000002</v>
      </c>
      <c r="D6" s="15">
        <f t="shared" si="0"/>
        <v>10065152.62</v>
      </c>
      <c r="E6" s="15">
        <f t="shared" si="0"/>
        <v>234356259.57</v>
      </c>
      <c r="F6" s="15">
        <f t="shared" si="0"/>
        <v>209558934.55999997</v>
      </c>
      <c r="G6" s="15">
        <f t="shared" si="0"/>
        <v>177105180.3</v>
      </c>
      <c r="H6" s="15">
        <f t="shared" si="0"/>
        <v>24797325.010000013</v>
      </c>
    </row>
    <row r="7" spans="1:8" ht="11.25">
      <c r="A7" s="38"/>
      <c r="B7" s="42" t="s">
        <v>42</v>
      </c>
      <c r="C7" s="15">
        <v>11589279.06</v>
      </c>
      <c r="D7" s="15">
        <v>111408.07</v>
      </c>
      <c r="E7" s="15">
        <f>C7+D7</f>
        <v>11700687.13</v>
      </c>
      <c r="F7" s="15">
        <v>11700687.13</v>
      </c>
      <c r="G7" s="15">
        <v>10661264.62</v>
      </c>
      <c r="H7" s="15">
        <f>E7-F7</f>
        <v>0</v>
      </c>
    </row>
    <row r="8" spans="1:8" ht="11.25">
      <c r="A8" s="38"/>
      <c r="B8" s="42" t="s">
        <v>17</v>
      </c>
      <c r="C8" s="15">
        <v>0</v>
      </c>
      <c r="D8" s="15">
        <v>0</v>
      </c>
      <c r="E8" s="15">
        <f aca="true" t="shared" si="1" ref="E8:E14">C8+D8</f>
        <v>0</v>
      </c>
      <c r="F8" s="15">
        <v>0</v>
      </c>
      <c r="G8" s="15">
        <v>0</v>
      </c>
      <c r="H8" s="15">
        <f aca="true" t="shared" si="2" ref="H8:H14">E8-F8</f>
        <v>0</v>
      </c>
    </row>
    <row r="9" spans="1:8" ht="11.25">
      <c r="A9" s="38"/>
      <c r="B9" s="42" t="s">
        <v>43</v>
      </c>
      <c r="C9" s="15">
        <v>112489469.07</v>
      </c>
      <c r="D9" s="15">
        <v>-7610717.77</v>
      </c>
      <c r="E9" s="15">
        <f t="shared" si="1"/>
        <v>104878751.3</v>
      </c>
      <c r="F9" s="15">
        <v>91206336.24</v>
      </c>
      <c r="G9" s="15">
        <v>75306904.93</v>
      </c>
      <c r="H9" s="15">
        <f t="shared" si="2"/>
        <v>13672415.060000002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36927628.44</v>
      </c>
      <c r="D11" s="15">
        <v>-1806952.55</v>
      </c>
      <c r="E11" s="15">
        <f t="shared" si="1"/>
        <v>35120675.89</v>
      </c>
      <c r="F11" s="15">
        <v>35120659.29</v>
      </c>
      <c r="G11" s="15">
        <v>33835071.94</v>
      </c>
      <c r="H11" s="15">
        <f t="shared" si="2"/>
        <v>16.600000001490116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58934185.3</v>
      </c>
      <c r="D13" s="15">
        <v>19413673.79</v>
      </c>
      <c r="E13" s="15">
        <f t="shared" si="1"/>
        <v>78347859.09</v>
      </c>
      <c r="F13" s="15">
        <v>67222965.74</v>
      </c>
      <c r="G13" s="15">
        <v>54181278.22</v>
      </c>
      <c r="H13" s="15">
        <f t="shared" si="2"/>
        <v>11124893.350000009</v>
      </c>
    </row>
    <row r="14" spans="1:8" ht="11.25">
      <c r="A14" s="38"/>
      <c r="B14" s="42" t="s">
        <v>19</v>
      </c>
      <c r="C14" s="15">
        <v>4350545.08</v>
      </c>
      <c r="D14" s="15">
        <v>-42258.92</v>
      </c>
      <c r="E14" s="15">
        <f t="shared" si="1"/>
        <v>4308286.16</v>
      </c>
      <c r="F14" s="15">
        <v>4308286.16</v>
      </c>
      <c r="G14" s="15">
        <v>3120660.59</v>
      </c>
      <c r="H14" s="15">
        <f t="shared" si="2"/>
        <v>0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59989235</v>
      </c>
      <c r="D16" s="15">
        <f t="shared" si="3"/>
        <v>97146625.60000001</v>
      </c>
      <c r="E16" s="15">
        <f t="shared" si="3"/>
        <v>157135860.6</v>
      </c>
      <c r="F16" s="15">
        <f t="shared" si="3"/>
        <v>124253679.44999999</v>
      </c>
      <c r="G16" s="15">
        <f t="shared" si="3"/>
        <v>112369756.99999999</v>
      </c>
      <c r="H16" s="15">
        <f t="shared" si="3"/>
        <v>32882181.150000006</v>
      </c>
    </row>
    <row r="17" spans="1:8" ht="11.25">
      <c r="A17" s="38"/>
      <c r="B17" s="42" t="s">
        <v>45</v>
      </c>
      <c r="C17" s="15">
        <v>0</v>
      </c>
      <c r="D17" s="15">
        <v>3690734.18</v>
      </c>
      <c r="E17" s="15">
        <f>C17+D17</f>
        <v>3690734.18</v>
      </c>
      <c r="F17" s="15">
        <v>3387548.88</v>
      </c>
      <c r="G17" s="15">
        <v>3387548.88</v>
      </c>
      <c r="H17" s="15">
        <f aca="true" t="shared" si="4" ref="H17:H23">E17-F17</f>
        <v>303185.3000000003</v>
      </c>
    </row>
    <row r="18" spans="1:8" ht="11.25">
      <c r="A18" s="38"/>
      <c r="B18" s="42" t="s">
        <v>28</v>
      </c>
      <c r="C18" s="15">
        <v>58065096.25</v>
      </c>
      <c r="D18" s="15">
        <v>76282955.94</v>
      </c>
      <c r="E18" s="15">
        <f aca="true" t="shared" si="5" ref="E18:E23">C18+D18</f>
        <v>134348052.19</v>
      </c>
      <c r="F18" s="15">
        <v>111484432.82</v>
      </c>
      <c r="G18" s="15">
        <v>99733399.41</v>
      </c>
      <c r="H18" s="15">
        <f t="shared" si="4"/>
        <v>22863619.370000005</v>
      </c>
    </row>
    <row r="19" spans="1:8" ht="11.25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1.25">
      <c r="A20" s="38"/>
      <c r="B20" s="42" t="s">
        <v>46</v>
      </c>
      <c r="C20" s="15">
        <v>1924138.75</v>
      </c>
      <c r="D20" s="15">
        <v>-377763.47</v>
      </c>
      <c r="E20" s="15">
        <f t="shared" si="5"/>
        <v>1546375.28</v>
      </c>
      <c r="F20" s="15">
        <v>1546375.28</v>
      </c>
      <c r="G20" s="15">
        <v>1413486.24</v>
      </c>
      <c r="H20" s="15">
        <f t="shared" si="4"/>
        <v>0</v>
      </c>
    </row>
    <row r="21" spans="1:8" ht="11.25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17550698.95</v>
      </c>
      <c r="E23" s="15">
        <f t="shared" si="5"/>
        <v>17550698.95</v>
      </c>
      <c r="F23" s="15">
        <v>7835322.47</v>
      </c>
      <c r="G23" s="15">
        <v>7835322.47</v>
      </c>
      <c r="H23" s="15">
        <f t="shared" si="4"/>
        <v>9715376.48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0</v>
      </c>
      <c r="D25" s="15">
        <f t="shared" si="6"/>
        <v>4390419.04</v>
      </c>
      <c r="E25" s="15">
        <f t="shared" si="6"/>
        <v>4390419.04</v>
      </c>
      <c r="F25" s="15">
        <f t="shared" si="6"/>
        <v>3359932.84</v>
      </c>
      <c r="G25" s="15">
        <f t="shared" si="6"/>
        <v>592633.8</v>
      </c>
      <c r="H25" s="15">
        <f t="shared" si="6"/>
        <v>1030486.2000000001</v>
      </c>
    </row>
    <row r="26" spans="1:8" ht="11.25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aca="true" t="shared" si="7" ref="H26:H34">E26-F26</f>
        <v>0</v>
      </c>
    </row>
    <row r="27" spans="1:8" ht="11.25">
      <c r="A27" s="38"/>
      <c r="B27" s="42" t="s">
        <v>24</v>
      </c>
      <c r="C27" s="15">
        <v>0</v>
      </c>
      <c r="D27" s="15">
        <v>4230499.66</v>
      </c>
      <c r="E27" s="15">
        <f aca="true" t="shared" si="8" ref="E27:E34">C27+D27</f>
        <v>4230499.66</v>
      </c>
      <c r="F27" s="15">
        <v>3200094.08</v>
      </c>
      <c r="G27" s="15">
        <v>550985</v>
      </c>
      <c r="H27" s="15">
        <f t="shared" si="7"/>
        <v>1030405.5800000001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159919.38</v>
      </c>
      <c r="E34" s="15">
        <f t="shared" si="8"/>
        <v>159919.38</v>
      </c>
      <c r="F34" s="15">
        <v>159838.76</v>
      </c>
      <c r="G34" s="15">
        <v>41648.8</v>
      </c>
      <c r="H34" s="15">
        <f t="shared" si="7"/>
        <v>80.61999999999534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284280341.95000005</v>
      </c>
      <c r="D42" s="23">
        <f t="shared" si="10"/>
        <v>111602197.26000002</v>
      </c>
      <c r="E42" s="23">
        <f t="shared" si="10"/>
        <v>395882539.21</v>
      </c>
      <c r="F42" s="23">
        <f t="shared" si="10"/>
        <v>337172546.84999996</v>
      </c>
      <c r="G42" s="23">
        <f t="shared" si="10"/>
        <v>290067571.1</v>
      </c>
      <c r="H42" s="23">
        <f t="shared" si="10"/>
        <v>58709992.36000002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/>
      <c r="C44" s="37"/>
      <c r="D44" s="37"/>
      <c r="E44" s="37"/>
      <c r="F44" s="37"/>
      <c r="G44" s="37"/>
      <c r="H44" s="37"/>
    </row>
    <row r="45" spans="1:8" ht="11.25">
      <c r="A45" s="37"/>
      <c r="B45" s="71" t="s">
        <v>174</v>
      </c>
      <c r="C45" s="71"/>
      <c r="D45" s="71"/>
      <c r="E45" s="71"/>
      <c r="F45" s="71"/>
      <c r="G45" s="37"/>
      <c r="H45" s="37"/>
    </row>
    <row r="46" spans="2:6" ht="11.25">
      <c r="B46" s="52"/>
      <c r="C46" s="52"/>
      <c r="D46" s="53"/>
      <c r="E46" s="53"/>
      <c r="F46" s="53"/>
    </row>
    <row r="47" spans="2:6" ht="11.25">
      <c r="B47" s="52"/>
      <c r="C47" s="52"/>
      <c r="D47" s="53"/>
      <c r="E47" s="53"/>
      <c r="F47" s="53"/>
    </row>
    <row r="48" spans="2:6" ht="11.25">
      <c r="B48" s="54"/>
      <c r="C48" s="55"/>
      <c r="D48" s="53"/>
      <c r="E48" s="53"/>
      <c r="F48" s="53"/>
    </row>
    <row r="49" spans="2:7" ht="11.25">
      <c r="B49" s="56" t="s">
        <v>175</v>
      </c>
      <c r="C49" s="57" t="s">
        <v>176</v>
      </c>
      <c r="D49" s="53"/>
      <c r="E49" s="53"/>
      <c r="F49" s="58"/>
      <c r="G49" s="59" t="s">
        <v>179</v>
      </c>
    </row>
    <row r="50" spans="2:7" ht="11.25">
      <c r="B50" s="56" t="s">
        <v>177</v>
      </c>
      <c r="C50" s="57" t="s">
        <v>178</v>
      </c>
      <c r="D50" s="53"/>
      <c r="E50" s="53"/>
      <c r="F50" s="58"/>
      <c r="G50" s="59" t="s">
        <v>180</v>
      </c>
    </row>
    <row r="51" spans="2:6" ht="11.25">
      <c r="B51" s="58"/>
      <c r="C51" s="58"/>
      <c r="D51" s="58"/>
      <c r="E51" s="58"/>
      <c r="F51" s="58"/>
    </row>
    <row r="52" spans="2:6" ht="11.25">
      <c r="B52" s="58"/>
      <c r="C52" s="58"/>
      <c r="D52" s="58"/>
      <c r="E52" s="58"/>
      <c r="F52" s="58"/>
    </row>
    <row r="53" spans="2:6" ht="11.25">
      <c r="B53" s="58"/>
      <c r="C53" s="58"/>
      <c r="D53" s="58"/>
      <c r="E53" s="58"/>
      <c r="F53" s="58"/>
    </row>
    <row r="54" spans="2:6" ht="11.25">
      <c r="B54" s="58"/>
      <c r="C54" s="58"/>
      <c r="D54" s="58"/>
      <c r="E54" s="58"/>
      <c r="F54" s="58"/>
    </row>
    <row r="55" spans="2:6" ht="11.25">
      <c r="B55" s="58"/>
      <c r="D55" s="58"/>
      <c r="E55" s="58"/>
      <c r="F55" s="58"/>
    </row>
    <row r="56" spans="2:6" ht="11.25">
      <c r="B56" s="58"/>
      <c r="D56" s="58"/>
      <c r="E56" s="58"/>
      <c r="F56" s="58"/>
    </row>
  </sheetData>
  <sheetProtection formatCells="0" formatColumns="0" formatRows="0" autoFilter="0"/>
  <mergeCells count="5">
    <mergeCell ref="A1:H1"/>
    <mergeCell ref="A2:B4"/>
    <mergeCell ref="C2:G2"/>
    <mergeCell ref="H2:H3"/>
    <mergeCell ref="B45:F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2020-03-02T21:34:32Z</cp:lastPrinted>
  <dcterms:created xsi:type="dcterms:W3CDTF">2014-02-10T03:37:14Z</dcterms:created>
  <dcterms:modified xsi:type="dcterms:W3CDTF">2020-03-02T21:35:04Z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