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8F90F989-9D5F-4428-A967-281C2258687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RI-COG" sheetId="2" r:id="rId1"/>
    <sheet name="CFF" sheetId="3" r:id="rId2"/>
    <sheet name="Devengado" sheetId="4" r:id="rId3"/>
  </sheets>
  <definedNames>
    <definedName name="_xlnm.Print_Area" localSheetId="1">CFF!$A$1:$K$54</definedName>
    <definedName name="_xlnm.Print_Area" localSheetId="0">'CRI-COG'!$A$1:$I$34</definedName>
    <definedName name="_xlnm.Print_Area" localSheetId="2">Devengado!$A$1:$O$35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3" l="1"/>
  <c r="F45" i="3"/>
  <c r="E45" i="3"/>
  <c r="D45" i="3"/>
  <c r="C45" i="3"/>
  <c r="G44" i="3"/>
  <c r="F44" i="3"/>
  <c r="D44" i="3"/>
  <c r="C44" i="3"/>
  <c r="C42" i="3" s="1"/>
  <c r="G43" i="3"/>
  <c r="F43" i="3"/>
  <c r="E43" i="3"/>
  <c r="D43" i="3"/>
  <c r="C43" i="3"/>
  <c r="G41" i="3"/>
  <c r="F41" i="3"/>
  <c r="D41" i="3"/>
  <c r="C41" i="3"/>
  <c r="G40" i="3"/>
  <c r="F40" i="3"/>
  <c r="E40" i="3"/>
  <c r="D40" i="3"/>
  <c r="C40" i="3"/>
  <c r="G39" i="3"/>
  <c r="F39" i="3"/>
  <c r="D39" i="3"/>
  <c r="C39" i="3"/>
  <c r="G38" i="3"/>
  <c r="F38" i="3"/>
  <c r="E38" i="3"/>
  <c r="D38" i="3"/>
  <c r="C38" i="3"/>
  <c r="G37" i="3"/>
  <c r="F37" i="3"/>
  <c r="D37" i="3"/>
  <c r="C37" i="3"/>
  <c r="G36" i="3"/>
  <c r="F36" i="3"/>
  <c r="E36" i="3"/>
  <c r="D36" i="3"/>
  <c r="C36" i="3"/>
  <c r="G35" i="3"/>
  <c r="F35" i="3"/>
  <c r="D35" i="3"/>
  <c r="C35" i="3"/>
  <c r="N26" i="4"/>
  <c r="J26" i="4"/>
  <c r="N25" i="4"/>
  <c r="J25" i="4"/>
  <c r="N24" i="4"/>
  <c r="J24" i="4"/>
  <c r="N23" i="4"/>
  <c r="J23" i="4"/>
  <c r="N22" i="4"/>
  <c r="J22" i="4"/>
  <c r="N21" i="4"/>
  <c r="J21" i="4"/>
  <c r="N20" i="4"/>
  <c r="J20" i="4"/>
  <c r="N19" i="4"/>
  <c r="J19" i="4"/>
  <c r="N18" i="4"/>
  <c r="J18" i="4"/>
  <c r="M17" i="4"/>
  <c r="L17" i="4"/>
  <c r="K17" i="4"/>
  <c r="I17" i="4"/>
  <c r="H17" i="4"/>
  <c r="G17" i="4"/>
  <c r="F17" i="4"/>
  <c r="E17" i="4"/>
  <c r="D17" i="4"/>
  <c r="C17" i="4"/>
  <c r="N16" i="4"/>
  <c r="J16" i="4"/>
  <c r="N15" i="4"/>
  <c r="J15" i="4"/>
  <c r="N14" i="4"/>
  <c r="J14" i="4"/>
  <c r="N13" i="4"/>
  <c r="J13" i="4"/>
  <c r="N12" i="4"/>
  <c r="J12" i="4"/>
  <c r="N11" i="4"/>
  <c r="J11" i="4"/>
  <c r="N10" i="4"/>
  <c r="J10" i="4"/>
  <c r="N9" i="4"/>
  <c r="J9" i="4"/>
  <c r="N8" i="4"/>
  <c r="J8" i="4"/>
  <c r="N7" i="4"/>
  <c r="J7" i="4"/>
  <c r="M6" i="4"/>
  <c r="L6" i="4"/>
  <c r="K6" i="4"/>
  <c r="I6" i="4"/>
  <c r="H6" i="4"/>
  <c r="G6" i="4"/>
  <c r="F6" i="4"/>
  <c r="E6" i="4"/>
  <c r="D6" i="4"/>
  <c r="C6" i="4"/>
  <c r="H30" i="3"/>
  <c r="E30" i="3"/>
  <c r="H29" i="3"/>
  <c r="E29" i="3"/>
  <c r="H28" i="3"/>
  <c r="E28" i="3"/>
  <c r="G27" i="3"/>
  <c r="F27" i="3"/>
  <c r="D27" i="3"/>
  <c r="C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F31" i="3"/>
  <c r="H15" i="3"/>
  <c r="H45" i="3" s="1"/>
  <c r="E15" i="3"/>
  <c r="H14" i="3"/>
  <c r="H44" i="3" s="1"/>
  <c r="E14" i="3"/>
  <c r="E44" i="3" s="1"/>
  <c r="H13" i="3"/>
  <c r="H43" i="3" s="1"/>
  <c r="E13" i="3"/>
  <c r="G12" i="3"/>
  <c r="F12" i="3"/>
  <c r="D12" i="3"/>
  <c r="C12" i="3"/>
  <c r="H11" i="3"/>
  <c r="H41" i="3" s="1"/>
  <c r="E11" i="3"/>
  <c r="E41" i="3" s="1"/>
  <c r="H10" i="3"/>
  <c r="H40" i="3" s="1"/>
  <c r="E10" i="3"/>
  <c r="H9" i="3"/>
  <c r="H39" i="3" s="1"/>
  <c r="E9" i="3"/>
  <c r="E39" i="3" s="1"/>
  <c r="H8" i="3"/>
  <c r="H38" i="3" s="1"/>
  <c r="E8" i="3"/>
  <c r="H7" i="3"/>
  <c r="H37" i="3" s="1"/>
  <c r="E7" i="3"/>
  <c r="E37" i="3" s="1"/>
  <c r="H6" i="3"/>
  <c r="H36" i="3" s="1"/>
  <c r="E6" i="3"/>
  <c r="H5" i="3"/>
  <c r="H35" i="3" s="1"/>
  <c r="E5" i="3"/>
  <c r="E35" i="3" s="1"/>
  <c r="H25" i="2"/>
  <c r="E25" i="2"/>
  <c r="H24" i="2"/>
  <c r="E24" i="2"/>
  <c r="H23" i="2"/>
  <c r="E23" i="2"/>
  <c r="H20" i="2"/>
  <c r="E20" i="2"/>
  <c r="G16" i="2"/>
  <c r="F16" i="2"/>
  <c r="D16" i="2"/>
  <c r="C16" i="2"/>
  <c r="H15" i="2"/>
  <c r="E15" i="2"/>
  <c r="H14" i="2"/>
  <c r="E14" i="2"/>
  <c r="H13" i="2"/>
  <c r="E13" i="2"/>
  <c r="H11" i="2"/>
  <c r="E11" i="2"/>
  <c r="H10" i="2"/>
  <c r="E10" i="2"/>
  <c r="H9" i="2"/>
  <c r="E9" i="2"/>
  <c r="H8" i="2"/>
  <c r="E8" i="2"/>
  <c r="H7" i="2"/>
  <c r="E7" i="2"/>
  <c r="H6" i="2"/>
  <c r="E6" i="2"/>
  <c r="G5" i="2"/>
  <c r="F5" i="2"/>
  <c r="D5" i="2"/>
  <c r="C5" i="2"/>
  <c r="H42" i="3" l="1"/>
  <c r="F26" i="2"/>
  <c r="G26" i="2"/>
  <c r="D27" i="4"/>
  <c r="M27" i="4"/>
  <c r="O20" i="4"/>
  <c r="O24" i="4"/>
  <c r="O9" i="4"/>
  <c r="O11" i="4"/>
  <c r="O15" i="4"/>
  <c r="O19" i="4"/>
  <c r="F27" i="4"/>
  <c r="O23" i="4"/>
  <c r="I27" i="4"/>
  <c r="N6" i="4"/>
  <c r="O10" i="4"/>
  <c r="O14" i="4"/>
  <c r="O18" i="4"/>
  <c r="D42" i="3"/>
  <c r="D46" i="3" s="1"/>
  <c r="F42" i="3"/>
  <c r="F46" i="3" s="1"/>
  <c r="E42" i="3"/>
  <c r="H46" i="3"/>
  <c r="G42" i="3"/>
  <c r="G46" i="3" s="1"/>
  <c r="C46" i="3"/>
  <c r="E46" i="3"/>
  <c r="G27" i="4"/>
  <c r="O8" i="4"/>
  <c r="H27" i="4"/>
  <c r="O16" i="4"/>
  <c r="K27" i="4"/>
  <c r="C27" i="4"/>
  <c r="L27" i="4"/>
  <c r="O13" i="4"/>
  <c r="O21" i="4"/>
  <c r="O25" i="4"/>
  <c r="O12" i="4"/>
  <c r="E27" i="4"/>
  <c r="O7" i="4"/>
  <c r="N17" i="4"/>
  <c r="O22" i="4"/>
  <c r="O26" i="4"/>
  <c r="D16" i="3"/>
  <c r="H12" i="3"/>
  <c r="G31" i="3"/>
  <c r="E12" i="3"/>
  <c r="C16" i="3"/>
  <c r="G16" i="3"/>
  <c r="F16" i="3"/>
  <c r="C31" i="3"/>
  <c r="D31" i="3"/>
  <c r="H27" i="3"/>
  <c r="C26" i="2"/>
  <c r="H5" i="2"/>
  <c r="E5" i="2"/>
  <c r="E16" i="2"/>
  <c r="H16" i="2"/>
  <c r="D26" i="2"/>
  <c r="E27" i="3"/>
  <c r="J17" i="4"/>
  <c r="J6" i="4"/>
  <c r="N27" i="4" l="1"/>
  <c r="O6" i="4"/>
  <c r="O17" i="4"/>
  <c r="J27" i="4"/>
  <c r="H16" i="3"/>
  <c r="E16" i="3"/>
  <c r="E31" i="3"/>
  <c r="H31" i="3"/>
  <c r="H26" i="2"/>
  <c r="E26" i="2"/>
  <c r="O27" i="4" l="1"/>
</calcChain>
</file>

<file path=xl/sharedStrings.xml><?xml version="1.0" encoding="utf-8"?>
<sst xmlns="http://schemas.openxmlformats.org/spreadsheetml/2006/main" count="144" uniqueCount="64">
  <si>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</si>
  <si>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</si>
  <si>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</si>
  <si>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</si>
  <si>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</si>
  <si>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</si>
  <si>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</si>
  <si>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</si>
  <si>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</si>
  <si>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</si>
  <si>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</si>
  <si>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</si>
  <si>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</si>
  <si>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</si>
  <si>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</si>
  <si>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</si>
  <si>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</si>
  <si>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</si>
  <si>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</si>
  <si>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</si>
  <si>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</si>
  <si>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</si>
  <si>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</si>
  <si>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</si>
  <si>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</si>
  <si>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</si>
  <si>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</si>
  <si>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</si>
  <si>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Ingresos Propios</t>
  </si>
  <si>
    <t>Recursos Federales</t>
  </si>
  <si>
    <t>Recursos Estatales</t>
  </si>
  <si>
    <t>Etiquetado</t>
  </si>
  <si>
    <t>Ampliaciones/ Reducciones</t>
  </si>
  <si>
    <t>Modificado</t>
  </si>
  <si>
    <t>CxC/
CxP</t>
  </si>
  <si>
    <t xml:space="preserve">Estimado </t>
  </si>
  <si>
    <t>Ampliaciones/Reducciones</t>
  </si>
  <si>
    <t>Recaudado</t>
  </si>
  <si>
    <t>CxC</t>
  </si>
  <si>
    <t>No etiquetado</t>
  </si>
  <si>
    <t>Financiamiento Externo</t>
  </si>
  <si>
    <t>Otros Recursos LD</t>
  </si>
  <si>
    <t>Otros Recursos TFE</t>
  </si>
  <si>
    <t>Total Ingreso</t>
  </si>
  <si>
    <t>Aprobado</t>
  </si>
  <si>
    <t>Pagado</t>
  </si>
  <si>
    <t>CxP</t>
  </si>
  <si>
    <t>Total Gasto</t>
  </si>
  <si>
    <t>Total</t>
  </si>
  <si>
    <t>NE</t>
  </si>
  <si>
    <t>E</t>
  </si>
  <si>
    <t>Flujo de Fondos (Rubro y Capítulo)</t>
  </si>
  <si>
    <t>Del XXXX al XXXX</t>
  </si>
  <si>
    <t>R/C</t>
  </si>
  <si>
    <t>CFF</t>
  </si>
  <si>
    <t>Flujo de Fondos (Base Devengado)</t>
  </si>
  <si>
    <t>Sistema Municipal de Agua Potable y Alcantarillado para el Municipio de Salvatierra, Gto.
Flujos de Fondos (Fuente de Financiamiento)
Del 1 de Enero al 31 de Marzo de 2022</t>
  </si>
  <si>
    <t>Sistema Municipal de Agua Potable y Alcantarillado para el Municipio de Salvatierra, Gto.
Flujos de Fondos (Base de Devengado)
Del 1 de Enero al 31 de Marzo de 2022</t>
  </si>
  <si>
    <t>Sistema Municipal de Agua Potable y Alcantarillado para el Municipio de Salvatierra, Gto.
Flujos de Fondos (CRI_COG)
Del 1 de Enero al 31 de Marzo de 2022</t>
  </si>
  <si>
    <t>Bajo protesta de decir verdad declaramos que los Estados Financieros y sus notas, son razonablemente correctos y son responsabilidad del emisor.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</si>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</sst>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0" applyNumberFormat="0" applyBorder="0" applyAlignment="0" applyProtection="0"/>
    <xf numFmtId="0" fontId="11" fillId="5" borderId="19" applyNumberFormat="0" applyAlignment="0" applyProtection="0"/>
    <xf numFmtId="0" fontId="12" fillId="6" borderId="20" applyNumberFormat="0" applyAlignment="0" applyProtection="0"/>
    <xf numFmtId="0" fontId="13" fillId="6" borderId="19" applyNumberFormat="0" applyAlignment="0" applyProtection="0"/>
    <xf numFmtId="0" fontId="14" fillId="0" borderId="21" applyNumberFormat="0" applyFill="0" applyAlignment="0" applyProtection="0"/>
    <xf numFmtId="0" fontId="15" fillId="7" borderId="22" applyNumberFormat="0" applyAlignment="0" applyProtection="0"/>
    <xf numFmtId="0" fontId="16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" fillId="0" borderId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4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5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top"/>
      <protection locked="0"/>
    </xf>
    <xf numFmtId="0" fontId="4" fillId="0" borderId="7" xfId="2" quotePrefix="1" applyFont="1" applyBorder="1" applyAlignment="1" applyProtection="1">
      <alignment horizontal="center"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>
      <alignment horizontal="centerContinuous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2" applyNumberFormat="1" applyFont="1" applyFill="1" applyBorder="1" applyAlignment="1" applyProtection="1">
      <alignment horizontal="right" vertical="top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20" fillId="0" borderId="0" xfId="3"/>
    <xf numFmtId="0" fontId="4" fillId="0" borderId="0" xfId="54" applyFont="1" applyFill="1" applyBorder="1" applyAlignment="1" applyProtection="1">
      <alignment vertical="top"/>
      <protection locked="0"/>
    </xf>
    <xf numFmtId="0" fontId="23" fillId="0" borderId="0" xfId="54" applyAlignment="1" applyProtection="1">
      <alignment horizontal="left" vertical="top" indent="1"/>
      <protection locked="0"/>
    </xf>
    <xf numFmtId="0" fontId="4" fillId="0" borderId="0" xfId="54" applyFont="1" applyAlignment="1" applyProtection="1">
      <alignment vertical="top"/>
      <protection locked="0"/>
    </xf>
    <xf numFmtId="0" fontId="20" fillId="0" borderId="0" xfId="3"/>
    <xf numFmtId="0" fontId="4" fillId="0" borderId="0" xfId="54" applyFont="1" applyFill="1" applyBorder="1" applyAlignment="1" applyProtection="1">
      <alignment vertical="top"/>
      <protection locked="0"/>
    </xf>
    <xf numFmtId="0" fontId="23" fillId="0" borderId="0" xfId="54" applyAlignment="1" applyProtection="1">
      <alignment horizontal="left" vertical="top" indent="1"/>
      <protection locked="0"/>
    </xf>
    <xf numFmtId="0" fontId="4" fillId="0" borderId="0" xfId="54" applyFont="1" applyAlignment="1" applyProtection="1">
      <alignment vertical="top"/>
      <protection locked="0"/>
    </xf>
    <xf numFmtId="0" fontId="20" fillId="0" borderId="0" xfId="3"/>
    <xf numFmtId="0" fontId="4" fillId="0" borderId="0" xfId="54" applyFont="1" applyFill="1" applyBorder="1" applyAlignment="1" applyProtection="1">
      <alignment vertical="top"/>
      <protection locked="0"/>
    </xf>
    <xf numFmtId="0" fontId="23" fillId="0" borderId="0" xfId="54" applyAlignment="1" applyProtection="1">
      <alignment horizontal="left" vertical="top" indent="1"/>
      <protection locked="0"/>
    </xf>
    <xf numFmtId="0" fontId="4" fillId="0" borderId="0" xfId="54" applyFont="1" applyAlignment="1" applyProtection="1">
      <alignment vertical="top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/>
      <protection locked="0"/>
    </xf>
    <xf numFmtId="4" fontId="3" fillId="0" borderId="30" xfId="2" applyNumberFormat="1" applyFont="1" applyBorder="1" applyAlignment="1" applyProtection="1">
      <alignment horizontal="right" vertical="top"/>
      <protection locked="0"/>
    </xf>
    <xf numFmtId="0" fontId="4" fillId="0" borderId="29" xfId="2" applyFont="1" applyBorder="1" applyAlignment="1" applyProtection="1">
      <alignment horizontal="center" vertical="top"/>
      <protection locked="0"/>
    </xf>
    <xf numFmtId="4" fontId="4" fillId="0" borderId="30" xfId="2" applyNumberFormat="1" applyFont="1" applyBorder="1" applyAlignment="1" applyProtection="1">
      <alignment horizontal="right" vertical="top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" fontId="3" fillId="0" borderId="3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4" fillId="0" borderId="35" xfId="0" applyFont="1" applyBorder="1" applyProtection="1">
      <protection locked="0"/>
    </xf>
    <xf numFmtId="0" fontId="3" fillId="0" borderId="36" xfId="2" quotePrefix="1" applyFont="1" applyBorder="1" applyAlignment="1">
      <alignment horizontal="left" vertical="top"/>
    </xf>
    <xf numFmtId="4" fontId="3" fillId="0" borderId="37" xfId="2" applyNumberFormat="1" applyFont="1" applyBorder="1" applyAlignment="1" applyProtection="1">
      <alignment horizontal="right" vertical="top"/>
      <protection locked="0"/>
    </xf>
    <xf numFmtId="4" fontId="3" fillId="0" borderId="38" xfId="2" applyNumberFormat="1" applyFont="1" applyBorder="1" applyAlignment="1" applyProtection="1">
      <alignment horizontal="right" vertical="top"/>
      <protection locked="0"/>
    </xf>
    <xf numFmtId="0" fontId="5" fillId="0" borderId="39" xfId="0" applyFont="1" applyFill="1" applyBorder="1" applyAlignment="1">
      <alignment horizontal="centerContinuous" wrapText="1"/>
    </xf>
    <xf numFmtId="0" fontId="2" fillId="0" borderId="40" xfId="0" applyFont="1" applyFill="1" applyBorder="1" applyAlignment="1">
      <alignment horizontal="centerContinuous"/>
    </xf>
    <xf numFmtId="0" fontId="2" fillId="0" borderId="41" xfId="0" applyFont="1" applyFill="1" applyBorder="1" applyAlignment="1">
      <alignment horizontal="centerContinuous"/>
    </xf>
    <xf numFmtId="0" fontId="5" fillId="0" borderId="42" xfId="0" applyFont="1" applyFill="1" applyBorder="1" applyAlignment="1">
      <alignment horizontal="centerContinuous"/>
    </xf>
    <xf numFmtId="0" fontId="2" fillId="0" borderId="43" xfId="0" applyFont="1" applyFill="1" applyBorder="1" applyAlignment="1">
      <alignment horizontal="centerContinuous"/>
    </xf>
    <xf numFmtId="0" fontId="2" fillId="0" borderId="44" xfId="0" applyFont="1" applyFill="1" applyBorder="1" applyAlignment="1">
      <alignment horizontal="centerContinuous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0" fontId="3" fillId="0" borderId="8" xfId="0" applyFont="1" applyFill="1" applyBorder="1" applyAlignment="1">
      <alignment horizontal="centerContinuous" vertical="center" wrapText="1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 wrapText="1"/>
    </xf>
    <xf numFmtId="0" fontId="2" fillId="0" borderId="45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2" fillId="0" borderId="34" xfId="0" applyFont="1" applyFill="1" applyBorder="1" applyAlignment="1">
      <alignment horizontal="centerContinuous"/>
    </xf>
  </cellXfs>
  <cellStyles count="63">
    <cellStyle name="20% - Énfasis1 2" xfId="22" xr:uid="{C0DCC457-AF5D-4D84-A7BA-AF3FD4A4C1F3}"/>
    <cellStyle name="20% - Énfasis2 2" xfId="26" xr:uid="{7C57F1AC-FCC4-4032-8804-D714A7857C2C}"/>
    <cellStyle name="20% - Énfasis3 2" xfId="30" xr:uid="{3E23F912-F7A0-4DBA-A4AA-630199BEE904}"/>
    <cellStyle name="20% - Énfasis4 2" xfId="34" xr:uid="{BB3A16BB-8B95-4A39-84B5-B8434CBDC6D1}"/>
    <cellStyle name="20% - Énfasis5 2" xfId="38" xr:uid="{6337EC21-17FE-4D59-9B13-123993940EFB}"/>
    <cellStyle name="20% - Énfasis6 2" xfId="42" xr:uid="{15BDFE44-F3A1-41EA-8BB0-CBFD7F73F61D}"/>
    <cellStyle name="40% - Énfasis1 2" xfId="23" xr:uid="{53FA77C2-D0EB-4D3C-805B-96646501483D}"/>
    <cellStyle name="40% - Énfasis2 2" xfId="27" xr:uid="{45288D5A-32F7-4C68-9779-539D551640FF}"/>
    <cellStyle name="40% - Énfasis3 2" xfId="31" xr:uid="{4211B26F-2349-4B53-B9DE-74DE96C1C788}"/>
    <cellStyle name="40% - Énfasis4 2" xfId="35" xr:uid="{EA01F67C-52E4-43C6-A888-3790D43544ED}"/>
    <cellStyle name="40% - Énfasis5 2" xfId="39" xr:uid="{73E31025-BEC5-4A16-8552-D8A58B01B726}"/>
    <cellStyle name="40% - Énfasis6 2" xfId="43" xr:uid="{AD203E1D-0163-486E-87D9-10B7FCE27503}"/>
    <cellStyle name="60% - Énfasis1 2" xfId="24" xr:uid="{E852722A-8349-450E-A963-5D139C629D07}"/>
    <cellStyle name="60% - Énfasis2 2" xfId="28" xr:uid="{B8D430D6-D536-442B-82A3-753F57BD0992}"/>
    <cellStyle name="60% - Énfasis3 2" xfId="32" xr:uid="{6319D383-52CA-4603-B7CF-B2E07D0E8860}"/>
    <cellStyle name="60% - Énfasis4 2" xfId="36" xr:uid="{7385BF59-5A64-464D-9CA9-00B079E20FA8}"/>
    <cellStyle name="60% - Énfasis5 2" xfId="40" xr:uid="{66A51EB0-02F5-4731-9E82-9B83D6A2D96D}"/>
    <cellStyle name="60% - Énfasis6 2" xfId="44" xr:uid="{A80A8FF5-864F-454B-AF97-37CCE5576B14}"/>
    <cellStyle name="Buena 2" xfId="9" xr:uid="{0D6055FC-696E-4FC2-BA28-8C8611146C3D}"/>
    <cellStyle name="Cálculo 2" xfId="14" xr:uid="{8C95A5B4-D338-4920-A0E2-332E5453A69B}"/>
    <cellStyle name="Celda de comprobación 2" xfId="16" xr:uid="{57291459-6017-4173-950D-435A1EE63515}"/>
    <cellStyle name="Celda vinculada 2" xfId="15" xr:uid="{88231E68-F40A-4774-90E2-5F2847840E04}"/>
    <cellStyle name="Encabezado 1 2" xfId="5" xr:uid="{7DB8508D-CA6D-474F-AC91-752DF9A2EEEA}"/>
    <cellStyle name="Encabezado 4 2" xfId="8" xr:uid="{2FDCCEB5-14E1-4FB6-A5F1-BCFA28E2AB11}"/>
    <cellStyle name="Énfasis1 2" xfId="21" xr:uid="{F3EC4F72-F3DD-4D89-8EE1-8BB7A42A1D02}"/>
    <cellStyle name="Énfasis2 2" xfId="25" xr:uid="{923E6F0A-57D2-4197-826A-0451966C2126}"/>
    <cellStyle name="Énfasis3 2" xfId="29" xr:uid="{6233D70D-6BDF-48E0-8E88-78BF500F09C4}"/>
    <cellStyle name="Énfasis4 2" xfId="33" xr:uid="{9FE135F7-D3A0-4134-85EC-E3E85BC5DE47}"/>
    <cellStyle name="Énfasis5 2" xfId="37" xr:uid="{84CB1F31-5481-4861-A480-9CE98A16AF20}"/>
    <cellStyle name="Énfasis6 2" xfId="41" xr:uid="{9B25D0DB-6834-4482-8379-3260A26BDCC6}"/>
    <cellStyle name="Entrada 2" xfId="12" xr:uid="{065E52A6-797A-463C-AB53-372F4772D8CC}"/>
    <cellStyle name="Euro" xfId="47" xr:uid="{73BF2807-5516-4CF9-A8A6-5D180365E405}"/>
    <cellStyle name="Incorrecto 2" xfId="10" xr:uid="{5338AA2A-F025-402F-B07B-15BA1FB2A6CB}"/>
    <cellStyle name="Millares 2" xfId="48" xr:uid="{F8349BE8-D337-4B96-8F1D-60A825CF71AB}"/>
    <cellStyle name="Millares 2 2" xfId="49" xr:uid="{A850DB17-C70B-4DB0-8554-4465C5520C0A}"/>
    <cellStyle name="Millares 2 3" xfId="50" xr:uid="{F41EA86A-CFDD-4913-9F4F-7871D7FA9394}"/>
    <cellStyle name="Millares 2 4" xfId="62" xr:uid="{91C60F89-580A-4181-9E03-46B39FC0CC2D}"/>
    <cellStyle name="Millares 3" xfId="51" xr:uid="{3B3F2602-97A9-4981-AA7B-D1623E75282F}"/>
    <cellStyle name="Moneda 2" xfId="52" xr:uid="{9B013B79-8414-45E0-AD4E-B5DC26D048EF}"/>
    <cellStyle name="Neutral 2" xfId="11" xr:uid="{3E69DA84-C6D7-4A4C-830E-4D4C3995F316}"/>
    <cellStyle name="Normal" xfId="0" builtinId="0"/>
    <cellStyle name="Normal 2" xfId="1" xr:uid="{00000000-0005-0000-0000-000001000000}"/>
    <cellStyle name="Normal 2 2" xfId="54" xr:uid="{3C8E5513-9C09-4161-B6D7-F850EB6D47B9}"/>
    <cellStyle name="Normal 2 3" xfId="53" xr:uid="{62DCADD6-38B2-4D6A-A408-2C8C6373F8C2}"/>
    <cellStyle name="Normal 2 3 2" xfId="2" xr:uid="{6628CA53-A9D1-4058-AFD0-EE78DFDF0D1A}"/>
    <cellStyle name="Normal 3" xfId="45" xr:uid="{164E7BE0-9F9B-473B-BAF7-402EC1FD90E8}"/>
    <cellStyle name="Normal 3 2" xfId="55" xr:uid="{DA25E9F7-E6C9-4BA1-8AE9-B6293122BB61}"/>
    <cellStyle name="Normal 4" xfId="56" xr:uid="{F9E18AF3-F845-4362-BF19-871E1EF4A215}"/>
    <cellStyle name="Normal 4 2" xfId="57" xr:uid="{A403F116-3561-400C-AAC9-1810BED763BC}"/>
    <cellStyle name="Normal 5" xfId="58" xr:uid="{14EB221E-40CD-4C79-91B6-D87C759823E5}"/>
    <cellStyle name="Normal 5 2" xfId="59" xr:uid="{E4A8DE7F-FC34-49C0-A687-FAB362E64C88}"/>
    <cellStyle name="Normal 6" xfId="60" xr:uid="{4E1009D6-8A66-4271-A394-C2A4742A1025}"/>
    <cellStyle name="Normal 6 2" xfId="61" xr:uid="{1779C438-FE93-4460-8CE8-883F4845DBDE}"/>
    <cellStyle name="Normal 7" xfId="46" xr:uid="{30C8BE13-08AE-43CF-BD56-6820C9D63F78}"/>
    <cellStyle name="Normal 8" xfId="3" xr:uid="{648B5D22-72B6-4AF6-A4C3-E354B657C856}"/>
    <cellStyle name="Notas 2" xfId="18" xr:uid="{71A103D9-9440-4B2C-A435-5E13D5E83346}"/>
    <cellStyle name="Salida 2" xfId="13" xr:uid="{066BBF64-8B91-4747-87A6-931EF86CB1ED}"/>
    <cellStyle name="Texto de advertencia 2" xfId="17" xr:uid="{98715C0C-043B-490C-B9F4-DFCB8BFC02ED}"/>
    <cellStyle name="Texto explicativo 2" xfId="19" xr:uid="{A3B8FA89-67A4-4A58-AD4F-65823E7CA5EF}"/>
    <cellStyle name="Título 2 2" xfId="6" xr:uid="{10326182-6A79-44F4-A80C-16206CEAEE2A}"/>
    <cellStyle name="Título 3 2" xfId="7" xr:uid="{3B84F1F3-C00E-4947-B4E1-0FEE05C728C7}"/>
    <cellStyle name="Título 4" xfId="4" xr:uid="{A5077847-7828-4DC7-B851-DA099C142A81}"/>
    <cellStyle name="Total 2" xfId="20" xr:uid="{1F808FAA-470B-4AA5-A40E-4C4C89FF4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1</xdr:col>
      <xdr:colOff>1290955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95A0B9-9E71-4754-9E18-2F72D5BE7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23825"/>
          <a:ext cx="129095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147512</xdr:rowOff>
    </xdr:from>
    <xdr:to>
      <xdr:col>1</xdr:col>
      <xdr:colOff>876301</xdr:colOff>
      <xdr:row>1</xdr:row>
      <xdr:rowOff>247649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BA414-E9E2-475D-A46A-427FE4E0C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147512"/>
          <a:ext cx="1066800" cy="528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133350</xdr:rowOff>
    </xdr:from>
    <xdr:to>
      <xdr:col>1</xdr:col>
      <xdr:colOff>1862455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7DA7EE-8432-48E7-8C2A-A737811D2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133350"/>
          <a:ext cx="129095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dimension ref="A1:H33"/>
  <sheetViews>
    <sheetView showGridLines="0" zoomScaleNormal="100" workbookViewId="0">
      <selection activeCell="I31" sqref="I31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75" x14ac:dyDescent="0.2">
      <c r="A1" s="33"/>
      <c r="B1" s="41" t="s">
        <v>58</v>
      </c>
      <c r="C1" s="25"/>
      <c r="D1" s="25"/>
      <c r="E1" s="25"/>
      <c r="F1" s="25"/>
      <c r="G1" s="25"/>
      <c r="H1" s="26"/>
    </row>
    <row r="2" spans="1:8" x14ac:dyDescent="0.2">
      <c r="A2" s="34" t="s">
        <v>51</v>
      </c>
      <c r="B2" s="27"/>
      <c r="C2" s="27"/>
      <c r="D2" s="27"/>
      <c r="E2" s="27"/>
      <c r="F2" s="27"/>
      <c r="G2" s="27"/>
      <c r="H2" s="28"/>
    </row>
    <row r="3" spans="1:8" ht="33" customHeight="1" x14ac:dyDescent="0.2">
      <c r="A3" s="35" t="s">
        <v>52</v>
      </c>
      <c r="B3" s="29"/>
      <c r="C3" s="29"/>
      <c r="D3" s="29"/>
      <c r="E3" s="29"/>
      <c r="F3" s="29"/>
      <c r="G3" s="29"/>
      <c r="H3" s="30"/>
    </row>
    <row r="4" spans="1:8" ht="22.5" x14ac:dyDescent="0.2">
      <c r="A4" s="36" t="s">
        <v>53</v>
      </c>
      <c r="B4" s="31" t="s">
        <v>20</v>
      </c>
      <c r="C4" s="32" t="s">
        <v>22</v>
      </c>
      <c r="D4" s="32" t="s">
        <v>32</v>
      </c>
      <c r="E4" s="32" t="s">
        <v>33</v>
      </c>
      <c r="F4" s="32" t="s">
        <v>21</v>
      </c>
      <c r="G4" s="32" t="s">
        <v>23</v>
      </c>
      <c r="H4" s="32" t="s">
        <v>34</v>
      </c>
    </row>
    <row r="5" spans="1:8" x14ac:dyDescent="0.2">
      <c r="A5" s="2"/>
      <c r="B5" s="3" t="s">
        <v>0</v>
      </c>
      <c r="C5" s="4">
        <f>SUM(C6:C15)</f>
        <v>26104589.280000001</v>
      </c>
      <c r="D5" s="4">
        <f t="shared" ref="D5:H5" si="0">SUM(D6:D15)</f>
        <v>0</v>
      </c>
      <c r="E5" s="4">
        <f t="shared" si="0"/>
        <v>26104589.280000001</v>
      </c>
      <c r="F5" s="4">
        <f t="shared" si="0"/>
        <v>8253048.5599999996</v>
      </c>
      <c r="G5" s="4">
        <f t="shared" si="0"/>
        <v>8253048.5599999996</v>
      </c>
      <c r="H5" s="4">
        <f t="shared" si="0"/>
        <v>-17851540.719999999</v>
      </c>
    </row>
    <row r="6" spans="1:8" x14ac:dyDescent="0.2">
      <c r="A6" s="5">
        <v>1</v>
      </c>
      <c r="B6" s="6" t="s">
        <v>1</v>
      </c>
      <c r="C6" s="7">
        <v>0</v>
      </c>
      <c r="D6" s="7">
        <v>0</v>
      </c>
      <c r="E6" s="7">
        <f t="shared" ref="E6:E15" si="1">+C6+D6</f>
        <v>0</v>
      </c>
      <c r="F6" s="7">
        <v>0</v>
      </c>
      <c r="G6" s="7">
        <v>0</v>
      </c>
      <c r="H6" s="7">
        <f>+F6-G6</f>
        <v>0</v>
      </c>
    </row>
    <row r="7" spans="1:8" x14ac:dyDescent="0.2">
      <c r="A7" s="5">
        <v>2</v>
      </c>
      <c r="B7" s="6" t="s">
        <v>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ref="H7:H15" si="2">+F7-G7</f>
        <v>0</v>
      </c>
    </row>
    <row r="8" spans="1:8" x14ac:dyDescent="0.2">
      <c r="A8" s="5">
        <v>3</v>
      </c>
      <c r="B8" s="6" t="s">
        <v>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5">
        <v>4</v>
      </c>
      <c r="B9" s="6" t="s">
        <v>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5</v>
      </c>
      <c r="B10" s="6" t="s">
        <v>5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5">
        <v>6</v>
      </c>
      <c r="B11" s="6" t="s">
        <v>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7</v>
      </c>
      <c r="B12" s="6" t="s">
        <v>7</v>
      </c>
      <c r="C12" s="7">
        <v>26104589.280000001</v>
      </c>
      <c r="D12" s="7">
        <v>0</v>
      </c>
      <c r="E12" s="7">
        <v>26104589.280000001</v>
      </c>
      <c r="F12" s="7">
        <v>8253048.5599999996</v>
      </c>
      <c r="G12" s="7">
        <v>8253048.5599999996</v>
      </c>
      <c r="H12" s="7">
        <v>-17851540.719999999</v>
      </c>
    </row>
    <row r="13" spans="1:8" x14ac:dyDescent="0.2">
      <c r="A13" s="5">
        <v>8</v>
      </c>
      <c r="B13" s="6" t="s">
        <v>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5">
        <v>9</v>
      </c>
      <c r="B14" s="6" t="s">
        <v>9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1:8" x14ac:dyDescent="0.2">
      <c r="A15" s="8">
        <v>0</v>
      </c>
      <c r="B15" s="6" t="s">
        <v>10</v>
      </c>
      <c r="C15" s="7">
        <v>0</v>
      </c>
      <c r="D15" s="7">
        <v>0</v>
      </c>
      <c r="E15" s="7">
        <f t="shared" si="1"/>
        <v>0</v>
      </c>
      <c r="F15" s="7">
        <v>0</v>
      </c>
      <c r="G15" s="7">
        <v>0</v>
      </c>
      <c r="H15" s="7">
        <f t="shared" si="2"/>
        <v>0</v>
      </c>
    </row>
    <row r="16" spans="1:8" x14ac:dyDescent="0.2">
      <c r="A16" s="5"/>
      <c r="B16" s="9" t="s">
        <v>11</v>
      </c>
      <c r="C16" s="10">
        <f>SUM(C17:C25)</f>
        <v>26104589.280000001</v>
      </c>
      <c r="D16" s="10">
        <f t="shared" ref="D16:H16" si="3">SUM(D17:D25)</f>
        <v>-4.3655745685100555E-11</v>
      </c>
      <c r="E16" s="10">
        <f t="shared" si="3"/>
        <v>26104589.280000001</v>
      </c>
      <c r="F16" s="10">
        <f t="shared" si="3"/>
        <v>5898794.6900000004</v>
      </c>
      <c r="G16" s="10">
        <f t="shared" si="3"/>
        <v>5898794.6900000004</v>
      </c>
      <c r="H16" s="10">
        <f t="shared" si="3"/>
        <v>20205794.589999996</v>
      </c>
    </row>
    <row r="17" spans="1:8" x14ac:dyDescent="0.2">
      <c r="A17" s="8">
        <v>1000</v>
      </c>
      <c r="B17" s="6" t="s">
        <v>12</v>
      </c>
      <c r="C17" s="7">
        <v>12449573.66</v>
      </c>
      <c r="D17" s="7">
        <v>386312.11</v>
      </c>
      <c r="E17" s="7">
        <v>12835885.77</v>
      </c>
      <c r="F17" s="7">
        <v>2576897.66</v>
      </c>
      <c r="G17" s="7">
        <v>2576897.66</v>
      </c>
      <c r="H17" s="7">
        <v>10258988.109999999</v>
      </c>
    </row>
    <row r="18" spans="1:8" x14ac:dyDescent="0.2">
      <c r="A18" s="5">
        <v>2000</v>
      </c>
      <c r="B18" s="6" t="s">
        <v>13</v>
      </c>
      <c r="C18" s="7">
        <v>2343854.21</v>
      </c>
      <c r="D18" s="7">
        <v>-288867.59000000003</v>
      </c>
      <c r="E18" s="7">
        <v>2054986.62</v>
      </c>
      <c r="F18" s="7">
        <v>310392.71000000002</v>
      </c>
      <c r="G18" s="7">
        <v>310392.71000000002</v>
      </c>
      <c r="H18" s="7">
        <v>1744593.91</v>
      </c>
    </row>
    <row r="19" spans="1:8" x14ac:dyDescent="0.2">
      <c r="A19" s="8">
        <v>3000</v>
      </c>
      <c r="B19" s="6" t="s">
        <v>14</v>
      </c>
      <c r="C19" s="7">
        <v>9965080.0800000001</v>
      </c>
      <c r="D19" s="7">
        <v>-97444.52</v>
      </c>
      <c r="E19" s="7">
        <v>9867635.5600000005</v>
      </c>
      <c r="F19" s="7">
        <v>2997107.77</v>
      </c>
      <c r="G19" s="7">
        <v>2997107.77</v>
      </c>
      <c r="H19" s="7">
        <v>6870527.79</v>
      </c>
    </row>
    <row r="20" spans="1:8" x14ac:dyDescent="0.2">
      <c r="A20" s="5">
        <v>4000</v>
      </c>
      <c r="B20" s="6" t="s">
        <v>9</v>
      </c>
      <c r="C20" s="7">
        <v>0</v>
      </c>
      <c r="D20" s="7">
        <v>0</v>
      </c>
      <c r="E20" s="7">
        <f t="shared" ref="E20:E25" si="4">+C20+D20</f>
        <v>0</v>
      </c>
      <c r="F20" s="7">
        <v>0</v>
      </c>
      <c r="G20" s="7">
        <v>0</v>
      </c>
      <c r="H20" s="7">
        <f t="shared" ref="H20:H25" si="5">+F20-G20</f>
        <v>0</v>
      </c>
    </row>
    <row r="21" spans="1:8" x14ac:dyDescent="0.2">
      <c r="A21" s="8">
        <v>5000</v>
      </c>
      <c r="B21" s="6" t="s">
        <v>15</v>
      </c>
      <c r="C21" s="7">
        <v>1027535.95</v>
      </c>
      <c r="D21" s="7">
        <v>0</v>
      </c>
      <c r="E21" s="7">
        <v>1027535.95</v>
      </c>
      <c r="F21" s="7">
        <v>14396.55</v>
      </c>
      <c r="G21" s="7">
        <v>14396.55</v>
      </c>
      <c r="H21" s="7">
        <v>1013139.4</v>
      </c>
    </row>
    <row r="22" spans="1:8" x14ac:dyDescent="0.2">
      <c r="A22" s="5">
        <v>6000</v>
      </c>
      <c r="B22" s="6" t="s">
        <v>16</v>
      </c>
      <c r="C22" s="7">
        <v>318545.38</v>
      </c>
      <c r="D22" s="7">
        <v>0</v>
      </c>
      <c r="E22" s="7">
        <v>318545.38</v>
      </c>
      <c r="F22" s="7">
        <v>0</v>
      </c>
      <c r="G22" s="7">
        <v>0</v>
      </c>
      <c r="H22" s="7">
        <v>318545.38</v>
      </c>
    </row>
    <row r="23" spans="1:8" x14ac:dyDescent="0.2">
      <c r="A23" s="8">
        <v>7000</v>
      </c>
      <c r="B23" s="6" t="s">
        <v>17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5">
        <v>8000</v>
      </c>
      <c r="B24" s="6" t="s">
        <v>18</v>
      </c>
      <c r="C24" s="7">
        <v>0</v>
      </c>
      <c r="D24" s="7">
        <v>0</v>
      </c>
      <c r="E24" s="7">
        <f t="shared" si="4"/>
        <v>0</v>
      </c>
      <c r="F24" s="7">
        <v>0</v>
      </c>
      <c r="G24" s="7">
        <v>0</v>
      </c>
      <c r="H24" s="7">
        <f t="shared" si="5"/>
        <v>0</v>
      </c>
    </row>
    <row r="25" spans="1:8" x14ac:dyDescent="0.2">
      <c r="A25" s="11">
        <v>9000</v>
      </c>
      <c r="B25" s="12" t="s">
        <v>19</v>
      </c>
      <c r="C25" s="7">
        <v>0</v>
      </c>
      <c r="D25" s="7">
        <v>0</v>
      </c>
      <c r="E25" s="7">
        <f t="shared" si="4"/>
        <v>0</v>
      </c>
      <c r="F25" s="7">
        <v>0</v>
      </c>
      <c r="G25" s="7">
        <v>0</v>
      </c>
      <c r="H25" s="7">
        <f t="shared" si="5"/>
        <v>0</v>
      </c>
    </row>
    <row r="26" spans="1:8" x14ac:dyDescent="0.2">
      <c r="A26" s="13"/>
      <c r="B26" s="14" t="s">
        <v>24</v>
      </c>
      <c r="C26" s="15">
        <f>C5-C16</f>
        <v>0</v>
      </c>
      <c r="D26" s="15">
        <f t="shared" ref="D26:H26" si="6">D5-D16</f>
        <v>4.3655745685100555E-11</v>
      </c>
      <c r="E26" s="15">
        <f t="shared" si="6"/>
        <v>0</v>
      </c>
      <c r="F26" s="15">
        <f t="shared" si="6"/>
        <v>2354253.8699999992</v>
      </c>
      <c r="G26" s="15">
        <f t="shared" si="6"/>
        <v>2354253.8699999992</v>
      </c>
      <c r="H26" s="15">
        <f t="shared" si="6"/>
        <v>-38057335.309999995</v>
      </c>
    </row>
    <row r="27" spans="1:8" ht="14.25" x14ac:dyDescent="0.2">
      <c r="A27" s="48" t="s">
        <v>59</v>
      </c>
      <c r="B27" s="47"/>
      <c r="C27" s="47"/>
      <c r="D27" s="46"/>
      <c r="E27" s="46"/>
      <c r="F27" s="46"/>
      <c r="G27" s="46"/>
    </row>
    <row r="29" spans="1:8" ht="14.25" x14ac:dyDescent="0.2">
      <c r="A29" s="49" t="s">
        <v>60</v>
      </c>
      <c r="B29" s="46"/>
      <c r="C29" s="46"/>
      <c r="D29" s="46"/>
      <c r="E29" s="46"/>
      <c r="F29" s="49" t="s">
        <v>61</v>
      </c>
      <c r="G29" s="49"/>
    </row>
    <row r="30" spans="1:8" ht="14.25" x14ac:dyDescent="0.2">
      <c r="A30" s="49"/>
      <c r="B30" s="46"/>
      <c r="C30" s="46"/>
      <c r="D30" s="46"/>
      <c r="E30" s="46"/>
      <c r="F30" s="49"/>
      <c r="G30" s="49"/>
    </row>
    <row r="31" spans="1:8" ht="14.25" x14ac:dyDescent="0.2">
      <c r="A31" s="49"/>
      <c r="B31" s="46"/>
      <c r="C31" s="46"/>
      <c r="D31" s="46"/>
      <c r="E31" s="46"/>
      <c r="F31" s="49"/>
      <c r="G31" s="49"/>
    </row>
    <row r="32" spans="1:8" ht="14.25" x14ac:dyDescent="0.2">
      <c r="A32" s="49"/>
      <c r="B32" s="46"/>
      <c r="C32" s="46"/>
      <c r="D32" s="46"/>
      <c r="E32" s="46"/>
      <c r="F32" s="49"/>
      <c r="G32" s="49"/>
    </row>
    <row r="33" spans="1:7" ht="14.25" x14ac:dyDescent="0.2">
      <c r="A33" s="49" t="s">
        <v>62</v>
      </c>
      <c r="B33" s="46"/>
      <c r="C33" s="46"/>
      <c r="D33" s="46"/>
      <c r="E33" s="46"/>
      <c r="F33" s="49" t="s">
        <v>63</v>
      </c>
      <c r="G33" s="49"/>
    </row>
  </sheetData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:H11 E20:H20 E13:H15 E23:H25" unlockedFormula="1"/>
    <ignoredError sqref="E16:H16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1D6F-DDF2-4079-85C8-FA4D918F1651}">
  <dimension ref="A1:H53"/>
  <sheetViews>
    <sheetView showGridLines="0" zoomScaleNormal="100" workbookViewId="0">
      <selection sqref="A1:H2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3.75" x14ac:dyDescent="0.2">
      <c r="A1" s="77" t="s">
        <v>56</v>
      </c>
      <c r="B1" s="78"/>
      <c r="C1" s="78"/>
      <c r="D1" s="78"/>
      <c r="E1" s="78"/>
      <c r="F1" s="78"/>
      <c r="G1" s="78"/>
      <c r="H1" s="79"/>
    </row>
    <row r="2" spans="1:8" ht="23.25" customHeight="1" thickBot="1" x14ac:dyDescent="0.25">
      <c r="A2" s="80"/>
      <c r="B2" s="81"/>
      <c r="C2" s="81"/>
      <c r="D2" s="81"/>
      <c r="E2" s="81"/>
      <c r="F2" s="81"/>
      <c r="G2" s="81"/>
      <c r="H2" s="82"/>
    </row>
    <row r="3" spans="1:8" ht="33.75" x14ac:dyDescent="0.2">
      <c r="A3" s="58" t="s">
        <v>54</v>
      </c>
      <c r="B3" s="59" t="s">
        <v>20</v>
      </c>
      <c r="C3" s="60" t="s">
        <v>35</v>
      </c>
      <c r="D3" s="60" t="s">
        <v>36</v>
      </c>
      <c r="E3" s="60" t="s">
        <v>33</v>
      </c>
      <c r="F3" s="60" t="s">
        <v>21</v>
      </c>
      <c r="G3" s="60" t="s">
        <v>37</v>
      </c>
      <c r="H3" s="61" t="s">
        <v>38</v>
      </c>
    </row>
    <row r="4" spans="1:8" x14ac:dyDescent="0.2">
      <c r="A4" s="62"/>
      <c r="B4" s="24" t="s">
        <v>39</v>
      </c>
      <c r="C4" s="16">
        <v>26104589.280000001</v>
      </c>
      <c r="D4" s="16">
        <v>0</v>
      </c>
      <c r="E4" s="16">
        <v>26104589.280000001</v>
      </c>
      <c r="F4" s="16">
        <v>5898794.6900000004</v>
      </c>
      <c r="G4" s="16">
        <v>5898794.6900000004</v>
      </c>
      <c r="H4" s="63">
        <v>20205794.59</v>
      </c>
    </row>
    <row r="5" spans="1:8" x14ac:dyDescent="0.2">
      <c r="A5" s="64">
        <v>11</v>
      </c>
      <c r="B5" s="18" t="s">
        <v>26</v>
      </c>
      <c r="C5" s="7">
        <v>0</v>
      </c>
      <c r="D5" s="7">
        <v>0</v>
      </c>
      <c r="E5" s="7">
        <f t="shared" ref="E5:E11" si="0">+C5+D5</f>
        <v>0</v>
      </c>
      <c r="F5" s="7">
        <v>0</v>
      </c>
      <c r="G5" s="7">
        <v>0</v>
      </c>
      <c r="H5" s="65">
        <f t="shared" ref="H5:H11" si="1">+F5-G5</f>
        <v>0</v>
      </c>
    </row>
    <row r="6" spans="1:8" x14ac:dyDescent="0.2">
      <c r="A6" s="64">
        <v>12</v>
      </c>
      <c r="B6" s="18" t="s">
        <v>27</v>
      </c>
      <c r="C6" s="7">
        <v>0</v>
      </c>
      <c r="D6" s="7">
        <v>0</v>
      </c>
      <c r="E6" s="7">
        <f t="shared" si="0"/>
        <v>0</v>
      </c>
      <c r="F6" s="7">
        <v>0</v>
      </c>
      <c r="G6" s="7">
        <v>0</v>
      </c>
      <c r="H6" s="65">
        <f t="shared" si="1"/>
        <v>0</v>
      </c>
    </row>
    <row r="7" spans="1:8" x14ac:dyDescent="0.2">
      <c r="A7" s="64">
        <v>13</v>
      </c>
      <c r="B7" s="18" t="s">
        <v>40</v>
      </c>
      <c r="C7" s="7">
        <v>0</v>
      </c>
      <c r="D7" s="7">
        <v>0</v>
      </c>
      <c r="E7" s="7">
        <f t="shared" si="0"/>
        <v>0</v>
      </c>
      <c r="F7" s="7">
        <v>0</v>
      </c>
      <c r="G7" s="7">
        <v>0</v>
      </c>
      <c r="H7" s="65">
        <f t="shared" si="1"/>
        <v>0</v>
      </c>
    </row>
    <row r="8" spans="1:8" x14ac:dyDescent="0.2">
      <c r="A8" s="64">
        <v>14</v>
      </c>
      <c r="B8" s="18" t="s">
        <v>28</v>
      </c>
      <c r="C8" s="7">
        <v>0</v>
      </c>
      <c r="D8" s="7">
        <v>0</v>
      </c>
      <c r="E8" s="7">
        <f t="shared" si="0"/>
        <v>0</v>
      </c>
      <c r="F8" s="7">
        <v>0</v>
      </c>
      <c r="G8" s="7">
        <v>0</v>
      </c>
      <c r="H8" s="65">
        <f t="shared" si="1"/>
        <v>0</v>
      </c>
    </row>
    <row r="9" spans="1:8" x14ac:dyDescent="0.2">
      <c r="A9" s="64">
        <v>15</v>
      </c>
      <c r="B9" s="18" t="s">
        <v>29</v>
      </c>
      <c r="C9" s="7">
        <v>0</v>
      </c>
      <c r="D9" s="7">
        <v>0</v>
      </c>
      <c r="E9" s="7">
        <f t="shared" si="0"/>
        <v>0</v>
      </c>
      <c r="F9" s="7">
        <v>0</v>
      </c>
      <c r="G9" s="7">
        <v>0</v>
      </c>
      <c r="H9" s="65">
        <f t="shared" si="1"/>
        <v>0</v>
      </c>
    </row>
    <row r="10" spans="1:8" x14ac:dyDescent="0.2">
      <c r="A10" s="64">
        <v>16</v>
      </c>
      <c r="B10" s="18" t="s">
        <v>30</v>
      </c>
      <c r="C10" s="7">
        <v>0</v>
      </c>
      <c r="D10" s="7">
        <v>0</v>
      </c>
      <c r="E10" s="7">
        <f t="shared" si="0"/>
        <v>0</v>
      </c>
      <c r="F10" s="7">
        <v>0</v>
      </c>
      <c r="G10" s="7">
        <v>0</v>
      </c>
      <c r="H10" s="65">
        <f t="shared" si="1"/>
        <v>0</v>
      </c>
    </row>
    <row r="11" spans="1:8" x14ac:dyDescent="0.2">
      <c r="A11" s="64">
        <v>17</v>
      </c>
      <c r="B11" s="18" t="s">
        <v>41</v>
      </c>
      <c r="C11" s="7">
        <v>0</v>
      </c>
      <c r="D11" s="7">
        <v>0</v>
      </c>
      <c r="E11" s="7">
        <f t="shared" si="0"/>
        <v>0</v>
      </c>
      <c r="F11" s="7">
        <v>0</v>
      </c>
      <c r="G11" s="7">
        <v>0</v>
      </c>
      <c r="H11" s="65">
        <f t="shared" si="1"/>
        <v>0</v>
      </c>
    </row>
    <row r="12" spans="1:8" x14ac:dyDescent="0.2">
      <c r="A12" s="64"/>
      <c r="B12" s="24" t="s">
        <v>31</v>
      </c>
      <c r="C12" s="16">
        <f>SUM(C13:C15)</f>
        <v>0</v>
      </c>
      <c r="D12" s="16">
        <f t="shared" ref="D12:H12" si="2">SUM(D13:D15)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63">
        <f t="shared" si="2"/>
        <v>0</v>
      </c>
    </row>
    <row r="13" spans="1:8" x14ac:dyDescent="0.2">
      <c r="A13" s="64">
        <v>25</v>
      </c>
      <c r="B13" s="18" t="s">
        <v>29</v>
      </c>
      <c r="C13" s="7">
        <v>0</v>
      </c>
      <c r="D13" s="7">
        <v>0</v>
      </c>
      <c r="E13" s="7">
        <f t="shared" ref="E13:E15" si="3">+C13+D13</f>
        <v>0</v>
      </c>
      <c r="F13" s="7">
        <v>0</v>
      </c>
      <c r="G13" s="7">
        <v>0</v>
      </c>
      <c r="H13" s="65">
        <f>+F13-G13</f>
        <v>0</v>
      </c>
    </row>
    <row r="14" spans="1:8" x14ac:dyDescent="0.2">
      <c r="A14" s="64">
        <v>26</v>
      </c>
      <c r="B14" s="18" t="s">
        <v>30</v>
      </c>
      <c r="C14" s="7">
        <v>0</v>
      </c>
      <c r="D14" s="7">
        <v>0</v>
      </c>
      <c r="E14" s="7">
        <f t="shared" si="3"/>
        <v>0</v>
      </c>
      <c r="F14" s="7">
        <v>0</v>
      </c>
      <c r="G14" s="7">
        <v>0</v>
      </c>
      <c r="H14" s="65">
        <f>+F14-G14</f>
        <v>0</v>
      </c>
    </row>
    <row r="15" spans="1:8" x14ac:dyDescent="0.2">
      <c r="A15" s="66">
        <v>27</v>
      </c>
      <c r="B15" s="19" t="s">
        <v>42</v>
      </c>
      <c r="C15" s="7">
        <v>0</v>
      </c>
      <c r="D15" s="7">
        <v>0</v>
      </c>
      <c r="E15" s="7">
        <f t="shared" si="3"/>
        <v>0</v>
      </c>
      <c r="F15" s="7">
        <v>0</v>
      </c>
      <c r="G15" s="7">
        <v>0</v>
      </c>
      <c r="H15" s="65">
        <f>+F15-G15</f>
        <v>0</v>
      </c>
    </row>
    <row r="16" spans="1:8" x14ac:dyDescent="0.2">
      <c r="A16" s="67"/>
      <c r="B16" s="20" t="s">
        <v>43</v>
      </c>
      <c r="C16" s="21">
        <f>C4+C12</f>
        <v>26104589.280000001</v>
      </c>
      <c r="D16" s="21">
        <f t="shared" ref="D16:H16" si="4">D4+D12</f>
        <v>0</v>
      </c>
      <c r="E16" s="21">
        <f t="shared" si="4"/>
        <v>26104589.280000001</v>
      </c>
      <c r="F16" s="21">
        <f t="shared" si="4"/>
        <v>5898794.6900000004</v>
      </c>
      <c r="G16" s="21">
        <f t="shared" si="4"/>
        <v>5898794.6900000004</v>
      </c>
      <c r="H16" s="68">
        <f t="shared" si="4"/>
        <v>20205794.59</v>
      </c>
    </row>
    <row r="17" spans="1:8" x14ac:dyDescent="0.2">
      <c r="A17" s="62"/>
      <c r="B17" s="69"/>
      <c r="C17" s="69"/>
      <c r="D17" s="69"/>
      <c r="E17" s="69"/>
      <c r="F17" s="69"/>
      <c r="G17" s="69"/>
      <c r="H17" s="70"/>
    </row>
    <row r="18" spans="1:8" ht="33.75" x14ac:dyDescent="0.2">
      <c r="A18" s="71" t="s">
        <v>54</v>
      </c>
      <c r="B18" s="31" t="s">
        <v>20</v>
      </c>
      <c r="C18" s="32" t="s">
        <v>44</v>
      </c>
      <c r="D18" s="32" t="s">
        <v>36</v>
      </c>
      <c r="E18" s="32" t="s">
        <v>33</v>
      </c>
      <c r="F18" s="32" t="s">
        <v>21</v>
      </c>
      <c r="G18" s="32" t="s">
        <v>45</v>
      </c>
      <c r="H18" s="72" t="s">
        <v>46</v>
      </c>
    </row>
    <row r="19" spans="1:8" x14ac:dyDescent="0.2">
      <c r="A19" s="62"/>
      <c r="B19" s="24" t="s">
        <v>39</v>
      </c>
      <c r="C19" s="16">
        <v>26104589.280000001</v>
      </c>
      <c r="D19" s="16">
        <v>0</v>
      </c>
      <c r="E19" s="16">
        <v>26104589.280000001</v>
      </c>
      <c r="F19" s="16">
        <v>5898794.6900000004</v>
      </c>
      <c r="G19" s="16">
        <v>5898794.6900000004</v>
      </c>
      <c r="H19" s="63">
        <v>20205794.59</v>
      </c>
    </row>
    <row r="20" spans="1:8" x14ac:dyDescent="0.2">
      <c r="A20" s="64">
        <v>11</v>
      </c>
      <c r="B20" s="18" t="s">
        <v>26</v>
      </c>
      <c r="C20" s="7">
        <v>0</v>
      </c>
      <c r="D20" s="7">
        <v>0</v>
      </c>
      <c r="E20" s="7">
        <f t="shared" ref="E20:E26" si="5">+C20+D20</f>
        <v>0</v>
      </c>
      <c r="F20" s="7">
        <v>0</v>
      </c>
      <c r="G20" s="7">
        <v>0</v>
      </c>
      <c r="H20" s="65">
        <f t="shared" ref="H20:H26" si="6">+F20-G20</f>
        <v>0</v>
      </c>
    </row>
    <row r="21" spans="1:8" x14ac:dyDescent="0.2">
      <c r="A21" s="64">
        <v>12</v>
      </c>
      <c r="B21" s="18" t="s">
        <v>27</v>
      </c>
      <c r="C21" s="7">
        <v>0</v>
      </c>
      <c r="D21" s="7">
        <v>0</v>
      </c>
      <c r="E21" s="7">
        <f t="shared" si="5"/>
        <v>0</v>
      </c>
      <c r="F21" s="7">
        <v>0</v>
      </c>
      <c r="G21" s="7">
        <v>0</v>
      </c>
      <c r="H21" s="65">
        <f t="shared" si="6"/>
        <v>0</v>
      </c>
    </row>
    <row r="22" spans="1:8" x14ac:dyDescent="0.2">
      <c r="A22" s="64">
        <v>13</v>
      </c>
      <c r="B22" s="18" t="s">
        <v>40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65">
        <f t="shared" si="6"/>
        <v>0</v>
      </c>
    </row>
    <row r="23" spans="1:8" x14ac:dyDescent="0.2">
      <c r="A23" s="64">
        <v>14</v>
      </c>
      <c r="B23" s="18" t="s">
        <v>28</v>
      </c>
      <c r="C23" s="7">
        <v>0</v>
      </c>
      <c r="D23" s="7">
        <v>0</v>
      </c>
      <c r="E23" s="7">
        <f t="shared" si="5"/>
        <v>0</v>
      </c>
      <c r="F23" s="7">
        <v>0</v>
      </c>
      <c r="G23" s="7">
        <v>0</v>
      </c>
      <c r="H23" s="65">
        <f t="shared" si="6"/>
        <v>0</v>
      </c>
    </row>
    <row r="24" spans="1:8" x14ac:dyDescent="0.2">
      <c r="A24" s="64">
        <v>15</v>
      </c>
      <c r="B24" s="18" t="s">
        <v>29</v>
      </c>
      <c r="C24" s="7">
        <v>0</v>
      </c>
      <c r="D24" s="7">
        <v>0</v>
      </c>
      <c r="E24" s="7">
        <f t="shared" si="5"/>
        <v>0</v>
      </c>
      <c r="F24" s="7">
        <v>0</v>
      </c>
      <c r="G24" s="7">
        <v>0</v>
      </c>
      <c r="H24" s="65">
        <f t="shared" si="6"/>
        <v>0</v>
      </c>
    </row>
    <row r="25" spans="1:8" x14ac:dyDescent="0.2">
      <c r="A25" s="64">
        <v>16</v>
      </c>
      <c r="B25" s="18" t="s">
        <v>30</v>
      </c>
      <c r="C25" s="7">
        <v>0</v>
      </c>
      <c r="D25" s="7">
        <v>0</v>
      </c>
      <c r="E25" s="7">
        <f t="shared" si="5"/>
        <v>0</v>
      </c>
      <c r="F25" s="7">
        <v>0</v>
      </c>
      <c r="G25" s="7">
        <v>0</v>
      </c>
      <c r="H25" s="65">
        <f t="shared" si="6"/>
        <v>0</v>
      </c>
    </row>
    <row r="26" spans="1:8" x14ac:dyDescent="0.2">
      <c r="A26" s="64">
        <v>17</v>
      </c>
      <c r="B26" s="18" t="s">
        <v>41</v>
      </c>
      <c r="C26" s="7">
        <v>0</v>
      </c>
      <c r="D26" s="7">
        <v>0</v>
      </c>
      <c r="E26" s="7">
        <f t="shared" si="5"/>
        <v>0</v>
      </c>
      <c r="F26" s="7">
        <v>0</v>
      </c>
      <c r="G26" s="7">
        <v>0</v>
      </c>
      <c r="H26" s="65">
        <f t="shared" si="6"/>
        <v>0</v>
      </c>
    </row>
    <row r="27" spans="1:8" x14ac:dyDescent="0.2">
      <c r="A27" s="64"/>
      <c r="B27" s="24" t="s">
        <v>31</v>
      </c>
      <c r="C27" s="16">
        <f>SUM(C28:C30)</f>
        <v>0</v>
      </c>
      <c r="D27" s="16">
        <f t="shared" ref="D27:H27" si="7">SUM(D28:D30)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63">
        <f t="shared" si="7"/>
        <v>0</v>
      </c>
    </row>
    <row r="28" spans="1:8" x14ac:dyDescent="0.2">
      <c r="A28" s="64">
        <v>25</v>
      </c>
      <c r="B28" s="18" t="s">
        <v>29</v>
      </c>
      <c r="C28" s="7">
        <v>0</v>
      </c>
      <c r="D28" s="7">
        <v>0</v>
      </c>
      <c r="E28" s="7">
        <f t="shared" ref="E28:E30" si="8">+C28+D28</f>
        <v>0</v>
      </c>
      <c r="F28" s="7">
        <v>0</v>
      </c>
      <c r="G28" s="7">
        <v>0</v>
      </c>
      <c r="H28" s="65">
        <f>+F28-G28</f>
        <v>0</v>
      </c>
    </row>
    <row r="29" spans="1:8" x14ac:dyDescent="0.2">
      <c r="A29" s="64">
        <v>26</v>
      </c>
      <c r="B29" s="18" t="s">
        <v>30</v>
      </c>
      <c r="C29" s="7">
        <v>0</v>
      </c>
      <c r="D29" s="7">
        <v>0</v>
      </c>
      <c r="E29" s="7">
        <f t="shared" si="8"/>
        <v>0</v>
      </c>
      <c r="F29" s="7">
        <v>0</v>
      </c>
      <c r="G29" s="7">
        <v>0</v>
      </c>
      <c r="H29" s="65">
        <f>+F29-G29</f>
        <v>0</v>
      </c>
    </row>
    <row r="30" spans="1:8" x14ac:dyDescent="0.2">
      <c r="A30" s="66">
        <v>27</v>
      </c>
      <c r="B30" s="19" t="s">
        <v>42</v>
      </c>
      <c r="C30" s="7">
        <v>0</v>
      </c>
      <c r="D30" s="7">
        <v>0</v>
      </c>
      <c r="E30" s="7">
        <f t="shared" si="8"/>
        <v>0</v>
      </c>
      <c r="F30" s="7">
        <v>0</v>
      </c>
      <c r="G30" s="7">
        <v>0</v>
      </c>
      <c r="H30" s="65">
        <f>+F30-G30</f>
        <v>0</v>
      </c>
    </row>
    <row r="31" spans="1:8" x14ac:dyDescent="0.2">
      <c r="A31" s="67"/>
      <c r="B31" s="20" t="s">
        <v>47</v>
      </c>
      <c r="C31" s="21">
        <f>C19+C27</f>
        <v>26104589.280000001</v>
      </c>
      <c r="D31" s="21">
        <f t="shared" ref="D31:H31" si="9">D19+D27</f>
        <v>0</v>
      </c>
      <c r="E31" s="21">
        <f t="shared" si="9"/>
        <v>26104589.280000001</v>
      </c>
      <c r="F31" s="21">
        <f t="shared" si="9"/>
        <v>5898794.6900000004</v>
      </c>
      <c r="G31" s="21">
        <f t="shared" si="9"/>
        <v>5898794.6900000004</v>
      </c>
      <c r="H31" s="68">
        <f t="shared" si="9"/>
        <v>20205794.59</v>
      </c>
    </row>
    <row r="32" spans="1:8" x14ac:dyDescent="0.2">
      <c r="A32" s="62"/>
      <c r="B32" s="69"/>
      <c r="C32" s="69"/>
      <c r="D32" s="69"/>
      <c r="E32" s="69"/>
      <c r="F32" s="69"/>
      <c r="G32" s="69"/>
      <c r="H32" s="70"/>
    </row>
    <row r="33" spans="1:8" ht="33.75" x14ac:dyDescent="0.2">
      <c r="A33" s="71" t="s">
        <v>54</v>
      </c>
      <c r="B33" s="31" t="s">
        <v>20</v>
      </c>
      <c r="C33" s="32" t="s">
        <v>22</v>
      </c>
      <c r="D33" s="32" t="s">
        <v>36</v>
      </c>
      <c r="E33" s="32" t="s">
        <v>33</v>
      </c>
      <c r="F33" s="32" t="s">
        <v>21</v>
      </c>
      <c r="G33" s="32" t="s">
        <v>23</v>
      </c>
      <c r="H33" s="72" t="s">
        <v>34</v>
      </c>
    </row>
    <row r="34" spans="1:8" x14ac:dyDescent="0.2">
      <c r="A34" s="62"/>
      <c r="B34" s="24" t="s">
        <v>39</v>
      </c>
      <c r="C34" s="16">
        <v>26104589.280000001</v>
      </c>
      <c r="D34" s="16">
        <v>0</v>
      </c>
      <c r="E34" s="16">
        <v>26104589.280000001</v>
      </c>
      <c r="F34" s="16">
        <v>5898794.6900000004</v>
      </c>
      <c r="G34" s="16">
        <v>5898794.6900000004</v>
      </c>
      <c r="H34" s="63">
        <v>20205794.59</v>
      </c>
    </row>
    <row r="35" spans="1:8" x14ac:dyDescent="0.2">
      <c r="A35" s="64">
        <v>11</v>
      </c>
      <c r="B35" s="18" t="s">
        <v>26</v>
      </c>
      <c r="C35" s="7">
        <f t="shared" ref="C35:H35" si="10">C5-C20</f>
        <v>0</v>
      </c>
      <c r="D35" s="7">
        <f t="shared" si="10"/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65">
        <f t="shared" si="10"/>
        <v>0</v>
      </c>
    </row>
    <row r="36" spans="1:8" x14ac:dyDescent="0.2">
      <c r="A36" s="64">
        <v>12</v>
      </c>
      <c r="B36" s="18" t="s">
        <v>27</v>
      </c>
      <c r="C36" s="7">
        <f t="shared" ref="C36:H36" si="11">C6-C21</f>
        <v>0</v>
      </c>
      <c r="D36" s="7">
        <f t="shared" si="11"/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65">
        <f t="shared" si="11"/>
        <v>0</v>
      </c>
    </row>
    <row r="37" spans="1:8" x14ac:dyDescent="0.2">
      <c r="A37" s="64">
        <v>13</v>
      </c>
      <c r="B37" s="18" t="s">
        <v>40</v>
      </c>
      <c r="C37" s="7">
        <f t="shared" ref="C37:H37" si="12">C7-C22</f>
        <v>0</v>
      </c>
      <c r="D37" s="7">
        <f t="shared" si="12"/>
        <v>0</v>
      </c>
      <c r="E37" s="7">
        <f t="shared" si="12"/>
        <v>0</v>
      </c>
      <c r="F37" s="7">
        <f t="shared" si="12"/>
        <v>0</v>
      </c>
      <c r="G37" s="7">
        <f t="shared" si="12"/>
        <v>0</v>
      </c>
      <c r="H37" s="65">
        <f t="shared" si="12"/>
        <v>0</v>
      </c>
    </row>
    <row r="38" spans="1:8" x14ac:dyDescent="0.2">
      <c r="A38" s="64">
        <v>14</v>
      </c>
      <c r="B38" s="18" t="s">
        <v>28</v>
      </c>
      <c r="C38" s="7">
        <f t="shared" ref="C38:H38" si="13">C8-C23</f>
        <v>0</v>
      </c>
      <c r="D38" s="7">
        <f t="shared" si="13"/>
        <v>0</v>
      </c>
      <c r="E38" s="7">
        <f t="shared" si="13"/>
        <v>0</v>
      </c>
      <c r="F38" s="7">
        <f t="shared" si="13"/>
        <v>0</v>
      </c>
      <c r="G38" s="7">
        <f t="shared" si="13"/>
        <v>0</v>
      </c>
      <c r="H38" s="65">
        <f t="shared" si="13"/>
        <v>0</v>
      </c>
    </row>
    <row r="39" spans="1:8" x14ac:dyDescent="0.2">
      <c r="A39" s="64">
        <v>15</v>
      </c>
      <c r="B39" s="18" t="s">
        <v>29</v>
      </c>
      <c r="C39" s="7">
        <f t="shared" ref="C39:H39" si="14">C9-C24</f>
        <v>0</v>
      </c>
      <c r="D39" s="7">
        <f t="shared" si="14"/>
        <v>0</v>
      </c>
      <c r="E39" s="7">
        <f t="shared" si="14"/>
        <v>0</v>
      </c>
      <c r="F39" s="7">
        <f t="shared" si="14"/>
        <v>0</v>
      </c>
      <c r="G39" s="7">
        <f t="shared" si="14"/>
        <v>0</v>
      </c>
      <c r="H39" s="65">
        <f t="shared" si="14"/>
        <v>0</v>
      </c>
    </row>
    <row r="40" spans="1:8" x14ac:dyDescent="0.2">
      <c r="A40" s="64">
        <v>16</v>
      </c>
      <c r="B40" s="18" t="s">
        <v>30</v>
      </c>
      <c r="C40" s="7">
        <f t="shared" ref="C40:H40" si="15">C10-C25</f>
        <v>0</v>
      </c>
      <c r="D40" s="7">
        <f t="shared" si="15"/>
        <v>0</v>
      </c>
      <c r="E40" s="7">
        <f t="shared" si="15"/>
        <v>0</v>
      </c>
      <c r="F40" s="7">
        <f t="shared" si="15"/>
        <v>0</v>
      </c>
      <c r="G40" s="7">
        <f t="shared" si="15"/>
        <v>0</v>
      </c>
      <c r="H40" s="65">
        <f t="shared" si="15"/>
        <v>0</v>
      </c>
    </row>
    <row r="41" spans="1:8" x14ac:dyDescent="0.2">
      <c r="A41" s="64">
        <v>17</v>
      </c>
      <c r="B41" s="18" t="s">
        <v>41</v>
      </c>
      <c r="C41" s="7">
        <f t="shared" ref="C41:H41" si="16">C11-C26</f>
        <v>0</v>
      </c>
      <c r="D41" s="7">
        <f t="shared" si="16"/>
        <v>0</v>
      </c>
      <c r="E41" s="7">
        <f t="shared" si="16"/>
        <v>0</v>
      </c>
      <c r="F41" s="7">
        <f t="shared" si="16"/>
        <v>0</v>
      </c>
      <c r="G41" s="7">
        <f t="shared" si="16"/>
        <v>0</v>
      </c>
      <c r="H41" s="65">
        <f t="shared" si="16"/>
        <v>0</v>
      </c>
    </row>
    <row r="42" spans="1:8" x14ac:dyDescent="0.2">
      <c r="A42" s="64"/>
      <c r="B42" s="24" t="s">
        <v>31</v>
      </c>
      <c r="C42" s="16">
        <f>SUM(C43:C45)</f>
        <v>0</v>
      </c>
      <c r="D42" s="16">
        <f t="shared" ref="D42:H42" si="17">SUM(D43:D45)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63">
        <f t="shared" si="17"/>
        <v>0</v>
      </c>
    </row>
    <row r="43" spans="1:8" x14ac:dyDescent="0.2">
      <c r="A43" s="64">
        <v>25</v>
      </c>
      <c r="B43" s="18" t="s">
        <v>29</v>
      </c>
      <c r="C43" s="7">
        <f t="shared" ref="C43:H43" si="18">C13-C28</f>
        <v>0</v>
      </c>
      <c r="D43" s="7">
        <f t="shared" si="18"/>
        <v>0</v>
      </c>
      <c r="E43" s="7">
        <f t="shared" si="18"/>
        <v>0</v>
      </c>
      <c r="F43" s="7">
        <f t="shared" si="18"/>
        <v>0</v>
      </c>
      <c r="G43" s="7">
        <f t="shared" si="18"/>
        <v>0</v>
      </c>
      <c r="H43" s="65">
        <f t="shared" si="18"/>
        <v>0</v>
      </c>
    </row>
    <row r="44" spans="1:8" x14ac:dyDescent="0.2">
      <c r="A44" s="64">
        <v>26</v>
      </c>
      <c r="B44" s="18" t="s">
        <v>30</v>
      </c>
      <c r="C44" s="7">
        <f t="shared" ref="C44:H44" si="19">C14-C29</f>
        <v>0</v>
      </c>
      <c r="D44" s="7">
        <f t="shared" si="19"/>
        <v>0</v>
      </c>
      <c r="E44" s="7">
        <f t="shared" si="19"/>
        <v>0</v>
      </c>
      <c r="F44" s="7">
        <f t="shared" si="19"/>
        <v>0</v>
      </c>
      <c r="G44" s="7">
        <f t="shared" si="19"/>
        <v>0</v>
      </c>
      <c r="H44" s="65">
        <f t="shared" si="19"/>
        <v>0</v>
      </c>
    </row>
    <row r="45" spans="1:8" x14ac:dyDescent="0.2">
      <c r="A45" s="66">
        <v>27</v>
      </c>
      <c r="B45" s="19" t="s">
        <v>42</v>
      </c>
      <c r="C45" s="7">
        <f t="shared" ref="C45:H45" si="20">C15-C30</f>
        <v>0</v>
      </c>
      <c r="D45" s="7">
        <f t="shared" si="20"/>
        <v>0</v>
      </c>
      <c r="E45" s="7">
        <f t="shared" si="20"/>
        <v>0</v>
      </c>
      <c r="F45" s="7">
        <f t="shared" si="20"/>
        <v>0</v>
      </c>
      <c r="G45" s="7">
        <f t="shared" si="20"/>
        <v>0</v>
      </c>
      <c r="H45" s="65">
        <f t="shared" si="20"/>
        <v>0</v>
      </c>
    </row>
    <row r="46" spans="1:8" ht="12" thickBot="1" x14ac:dyDescent="0.25">
      <c r="A46" s="73"/>
      <c r="B46" s="74" t="s">
        <v>24</v>
      </c>
      <c r="C46" s="75">
        <f>C34+C42</f>
        <v>26104589.280000001</v>
      </c>
      <c r="D46" s="75">
        <f t="shared" ref="D46:H46" si="21">D34+D42</f>
        <v>0</v>
      </c>
      <c r="E46" s="75">
        <f t="shared" si="21"/>
        <v>26104589.280000001</v>
      </c>
      <c r="F46" s="75">
        <f t="shared" si="21"/>
        <v>5898794.6900000004</v>
      </c>
      <c r="G46" s="75">
        <f t="shared" si="21"/>
        <v>5898794.6900000004</v>
      </c>
      <c r="H46" s="76">
        <f t="shared" si="21"/>
        <v>20205794.59</v>
      </c>
    </row>
    <row r="47" spans="1:8" ht="14.25" x14ac:dyDescent="0.2">
      <c r="A47" s="52" t="s">
        <v>59</v>
      </c>
      <c r="B47" s="51"/>
      <c r="C47" s="51"/>
      <c r="D47" s="50"/>
      <c r="E47" s="50"/>
      <c r="F47" s="50"/>
      <c r="G47" s="50"/>
    </row>
    <row r="49" spans="1:7" ht="14.25" x14ac:dyDescent="0.2">
      <c r="A49" s="53" t="s">
        <v>60</v>
      </c>
      <c r="B49" s="50"/>
      <c r="C49" s="50"/>
      <c r="D49" s="50"/>
      <c r="E49" s="50"/>
      <c r="F49" s="53" t="s">
        <v>61</v>
      </c>
      <c r="G49" s="53"/>
    </row>
    <row r="50" spans="1:7" ht="14.25" x14ac:dyDescent="0.2">
      <c r="A50" s="53"/>
      <c r="B50" s="50"/>
      <c r="C50" s="50"/>
      <c r="D50" s="50"/>
      <c r="E50" s="50"/>
      <c r="F50" s="53"/>
      <c r="G50" s="53"/>
    </row>
    <row r="51" spans="1:7" ht="14.25" x14ac:dyDescent="0.2">
      <c r="A51" s="53"/>
      <c r="B51" s="50"/>
      <c r="C51" s="50"/>
      <c r="D51" s="50"/>
      <c r="E51" s="50"/>
      <c r="F51" s="53"/>
      <c r="G51" s="53"/>
    </row>
    <row r="52" spans="1:7" ht="14.25" x14ac:dyDescent="0.2">
      <c r="A52" s="53"/>
      <c r="B52" s="50"/>
      <c r="C52" s="50"/>
      <c r="D52" s="50"/>
      <c r="E52" s="50"/>
      <c r="F52" s="53"/>
      <c r="G52" s="53"/>
    </row>
    <row r="53" spans="1:7" ht="14.25" x14ac:dyDescent="0.2">
      <c r="A53" s="53" t="s">
        <v>62</v>
      </c>
      <c r="B53" s="50"/>
      <c r="C53" s="50"/>
      <c r="D53" s="50"/>
      <c r="E53" s="50"/>
      <c r="F53" s="53" t="s">
        <v>63</v>
      </c>
      <c r="G53" s="53"/>
    </row>
  </sheetData>
  <pageMargins left="0.7" right="0.7" top="0.75" bottom="0.75" header="0.3" footer="0.3"/>
  <pageSetup paperSize="9" scale="69" orientation="portrait" r:id="rId1"/>
  <ignoredErrors>
    <ignoredError sqref="C5:H11 C46:H46 C28:H33 C27:D27 C13:H18 C12:D12 C20:H26 C35:H41 C43:H45" unlockedFormula="1"/>
    <ignoredError sqref="E27:H27 E12:H12 C42:H42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BD27-B54A-41A8-BD70-BAEAF31D65A1}">
  <dimension ref="A1:O34"/>
  <sheetViews>
    <sheetView showGridLines="0" tabSelected="1" zoomScaleNormal="100" workbookViewId="0">
      <selection activeCell="B3" sqref="B3"/>
    </sheetView>
  </sheetViews>
  <sheetFormatPr baseColWidth="10" defaultColWidth="11.42578125" defaultRowHeight="11.25" x14ac:dyDescent="0.2"/>
  <cols>
    <col min="1" max="1" width="4.85546875" style="1" customWidth="1"/>
    <col min="2" max="2" width="41.5703125" style="1" bestFit="1" customWidth="1"/>
    <col min="3" max="7" width="10.5703125" style="1" customWidth="1"/>
    <col min="8" max="8" width="12.5703125" style="1" customWidth="1"/>
    <col min="9" max="9" width="10.5703125" style="1" customWidth="1"/>
    <col min="10" max="10" width="13.28515625" style="1" customWidth="1"/>
    <col min="11" max="14" width="10.5703125" style="1" customWidth="1"/>
    <col min="15" max="15" width="13.140625" style="1" customWidth="1"/>
    <col min="16" max="16384" width="11.42578125" style="1"/>
  </cols>
  <sheetData>
    <row r="1" spans="1:15" ht="33.75" x14ac:dyDescent="0.2">
      <c r="A1" s="88"/>
      <c r="B1" s="89" t="s">
        <v>57</v>
      </c>
      <c r="C1" s="78"/>
      <c r="D1" s="78"/>
      <c r="E1" s="78"/>
      <c r="F1" s="78"/>
      <c r="G1" s="78"/>
      <c r="H1" s="78"/>
      <c r="I1" s="90"/>
      <c r="J1" s="78"/>
      <c r="K1" s="78"/>
      <c r="L1" s="78"/>
      <c r="M1" s="78"/>
      <c r="N1" s="78"/>
      <c r="O1" s="79"/>
    </row>
    <row r="2" spans="1:15" x14ac:dyDescent="0.2">
      <c r="A2" s="91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2"/>
    </row>
    <row r="3" spans="1:15" ht="29.25" customHeight="1" thickBot="1" x14ac:dyDescent="0.25">
      <c r="A3" s="80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1.25" customHeight="1" x14ac:dyDescent="0.2">
      <c r="A4" s="83" t="s">
        <v>54</v>
      </c>
      <c r="B4" s="84" t="s">
        <v>20</v>
      </c>
      <c r="C4" s="85" t="s">
        <v>25</v>
      </c>
      <c r="D4" s="86"/>
      <c r="E4" s="86"/>
      <c r="F4" s="86"/>
      <c r="G4" s="86"/>
      <c r="H4" s="86"/>
      <c r="I4" s="86"/>
      <c r="J4" s="87"/>
      <c r="K4" s="85" t="s">
        <v>31</v>
      </c>
      <c r="L4" s="86"/>
      <c r="M4" s="86"/>
      <c r="N4" s="87"/>
      <c r="O4" s="38" t="s">
        <v>48</v>
      </c>
    </row>
    <row r="5" spans="1:15" x14ac:dyDescent="0.2">
      <c r="A5" s="40"/>
      <c r="B5" s="37"/>
      <c r="C5" s="38">
        <v>11</v>
      </c>
      <c r="D5" s="38">
        <v>12</v>
      </c>
      <c r="E5" s="38">
        <v>13</v>
      </c>
      <c r="F5" s="38">
        <v>14</v>
      </c>
      <c r="G5" s="38">
        <v>15</v>
      </c>
      <c r="H5" s="38">
        <v>16</v>
      </c>
      <c r="I5" s="38">
        <v>17</v>
      </c>
      <c r="J5" s="38" t="s">
        <v>49</v>
      </c>
      <c r="K5" s="38">
        <v>25</v>
      </c>
      <c r="L5" s="38">
        <v>26</v>
      </c>
      <c r="M5" s="38">
        <v>27</v>
      </c>
      <c r="N5" s="38" t="s">
        <v>50</v>
      </c>
      <c r="O5" s="39"/>
    </row>
    <row r="6" spans="1:15" x14ac:dyDescent="0.2">
      <c r="A6" s="2"/>
      <c r="B6" s="3" t="s">
        <v>0</v>
      </c>
      <c r="C6" s="4">
        <f t="shared" ref="C6:O6" si="0">SUM(C7:C16)</f>
        <v>26104589.280000001</v>
      </c>
      <c r="D6" s="4">
        <f t="shared" si="0"/>
        <v>0</v>
      </c>
      <c r="E6" s="4">
        <f t="shared" si="0"/>
        <v>26104589.280000001</v>
      </c>
      <c r="F6" s="4">
        <f t="shared" si="0"/>
        <v>8253048.5599999996</v>
      </c>
      <c r="G6" s="4">
        <f t="shared" si="0"/>
        <v>8253048.5599999996</v>
      </c>
      <c r="H6" s="4">
        <f t="shared" si="0"/>
        <v>-17851540.719999999</v>
      </c>
      <c r="I6" s="4">
        <f t="shared" si="0"/>
        <v>0</v>
      </c>
      <c r="J6" s="42">
        <f t="shared" si="0"/>
        <v>50863734.960000008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si="0"/>
        <v>0</v>
      </c>
      <c r="O6" s="4">
        <f t="shared" si="0"/>
        <v>50863734.960000008</v>
      </c>
    </row>
    <row r="7" spans="1:15" x14ac:dyDescent="0.2">
      <c r="A7" s="17">
        <v>1</v>
      </c>
      <c r="B7" s="6" t="s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43">
        <f>SUM(C7:I7)</f>
        <v>0</v>
      </c>
      <c r="K7" s="43">
        <v>0</v>
      </c>
      <c r="L7" s="43">
        <v>0</v>
      </c>
      <c r="M7" s="43">
        <v>0</v>
      </c>
      <c r="N7" s="43">
        <f>SUM(K7:M7)</f>
        <v>0</v>
      </c>
      <c r="O7" s="7">
        <f>+J7+N7</f>
        <v>0</v>
      </c>
    </row>
    <row r="8" spans="1:15" x14ac:dyDescent="0.2">
      <c r="A8" s="17">
        <v>2</v>
      </c>
      <c r="B8" s="6" t="s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43">
        <f t="shared" ref="J8:J16" si="1">SUM(C8:I8)</f>
        <v>0</v>
      </c>
      <c r="K8" s="43">
        <v>0</v>
      </c>
      <c r="L8" s="43">
        <v>0</v>
      </c>
      <c r="M8" s="43">
        <v>0</v>
      </c>
      <c r="N8" s="43">
        <f t="shared" ref="N8:N16" si="2">SUM(K8:M8)</f>
        <v>0</v>
      </c>
      <c r="O8" s="7">
        <f t="shared" ref="O8:O16" si="3">+J8+N8</f>
        <v>0</v>
      </c>
    </row>
    <row r="9" spans="1:15" x14ac:dyDescent="0.2">
      <c r="A9" s="17">
        <v>3</v>
      </c>
      <c r="B9" s="6" t="s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43">
        <f t="shared" si="1"/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7">
        <f t="shared" si="3"/>
        <v>0</v>
      </c>
    </row>
    <row r="10" spans="1:15" x14ac:dyDescent="0.2">
      <c r="A10" s="17">
        <v>4</v>
      </c>
      <c r="B10" s="6" t="s">
        <v>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43">
        <f t="shared" si="1"/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7">
        <f t="shared" si="3"/>
        <v>0</v>
      </c>
    </row>
    <row r="11" spans="1:15" x14ac:dyDescent="0.2">
      <c r="A11" s="17">
        <v>5</v>
      </c>
      <c r="B11" s="6" t="s">
        <v>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43">
        <f t="shared" si="1"/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7">
        <f t="shared" si="3"/>
        <v>0</v>
      </c>
    </row>
    <row r="12" spans="1:15" x14ac:dyDescent="0.2">
      <c r="A12" s="17">
        <v>6</v>
      </c>
      <c r="B12" s="6" t="s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43">
        <f t="shared" si="1"/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7">
        <f t="shared" si="3"/>
        <v>0</v>
      </c>
    </row>
    <row r="13" spans="1:15" x14ac:dyDescent="0.2">
      <c r="A13" s="17">
        <v>7</v>
      </c>
      <c r="B13" s="6" t="s">
        <v>7</v>
      </c>
      <c r="C13" s="7">
        <v>26104589.280000001</v>
      </c>
      <c r="D13" s="7">
        <v>0</v>
      </c>
      <c r="E13" s="7">
        <v>26104589.280000001</v>
      </c>
      <c r="F13" s="7">
        <v>8253048.5599999996</v>
      </c>
      <c r="G13" s="7">
        <v>8253048.5599999996</v>
      </c>
      <c r="H13" s="7">
        <v>-17851540.719999999</v>
      </c>
      <c r="I13" s="7">
        <v>0</v>
      </c>
      <c r="J13" s="43">
        <f t="shared" si="1"/>
        <v>50863734.960000008</v>
      </c>
      <c r="K13" s="43">
        <v>0</v>
      </c>
      <c r="L13" s="43">
        <v>0</v>
      </c>
      <c r="M13" s="43">
        <v>0</v>
      </c>
      <c r="N13" s="43">
        <f t="shared" si="2"/>
        <v>0</v>
      </c>
      <c r="O13" s="7">
        <f t="shared" si="3"/>
        <v>50863734.960000008</v>
      </c>
    </row>
    <row r="14" spans="1:15" x14ac:dyDescent="0.2">
      <c r="A14" s="17">
        <v>8</v>
      </c>
      <c r="B14" s="6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43">
        <f t="shared" si="1"/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7">
        <f t="shared" si="3"/>
        <v>0</v>
      </c>
    </row>
    <row r="15" spans="1:15" x14ac:dyDescent="0.2">
      <c r="A15" s="17">
        <v>9</v>
      </c>
      <c r="B15" s="6" t="s">
        <v>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43">
        <f t="shared" si="1"/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7">
        <f t="shared" si="3"/>
        <v>0</v>
      </c>
    </row>
    <row r="16" spans="1:15" x14ac:dyDescent="0.2">
      <c r="A16" s="22">
        <v>0</v>
      </c>
      <c r="B16" s="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43">
        <f t="shared" si="1"/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7">
        <f t="shared" si="3"/>
        <v>0</v>
      </c>
    </row>
    <row r="17" spans="1:15" x14ac:dyDescent="0.2">
      <c r="A17" s="17"/>
      <c r="B17" s="9" t="s">
        <v>11</v>
      </c>
      <c r="C17" s="10">
        <f t="shared" ref="C17:O17" si="4">SUM(C18:C26)</f>
        <v>26104589.280000001</v>
      </c>
      <c r="D17" s="10">
        <f t="shared" si="4"/>
        <v>-4.3655745685100555E-11</v>
      </c>
      <c r="E17" s="10">
        <f t="shared" si="4"/>
        <v>26104589.280000001</v>
      </c>
      <c r="F17" s="10">
        <f t="shared" si="4"/>
        <v>5898794.6900000004</v>
      </c>
      <c r="G17" s="10">
        <f t="shared" si="4"/>
        <v>5898794.6900000004</v>
      </c>
      <c r="H17" s="10">
        <f t="shared" si="4"/>
        <v>20205794.589999996</v>
      </c>
      <c r="I17" s="10">
        <f t="shared" si="4"/>
        <v>0</v>
      </c>
      <c r="J17" s="44">
        <f t="shared" si="4"/>
        <v>84212562.530000001</v>
      </c>
      <c r="K17" s="44">
        <f t="shared" si="4"/>
        <v>0</v>
      </c>
      <c r="L17" s="44">
        <f t="shared" si="4"/>
        <v>0</v>
      </c>
      <c r="M17" s="44">
        <f t="shared" si="4"/>
        <v>0</v>
      </c>
      <c r="N17" s="44">
        <f t="shared" si="4"/>
        <v>0</v>
      </c>
      <c r="O17" s="10">
        <f t="shared" si="4"/>
        <v>84212562.530000001</v>
      </c>
    </row>
    <row r="18" spans="1:15" x14ac:dyDescent="0.2">
      <c r="A18" s="22">
        <v>1000</v>
      </c>
      <c r="B18" s="6" t="s">
        <v>12</v>
      </c>
      <c r="C18" s="7">
        <v>12449573.66</v>
      </c>
      <c r="D18" s="7">
        <v>386312.11</v>
      </c>
      <c r="E18" s="7">
        <v>12835885.77</v>
      </c>
      <c r="F18" s="7">
        <v>2576897.66</v>
      </c>
      <c r="G18" s="7">
        <v>2576897.66</v>
      </c>
      <c r="H18" s="7">
        <v>10258988.109999999</v>
      </c>
      <c r="I18" s="7">
        <v>0</v>
      </c>
      <c r="J18" s="43">
        <f t="shared" ref="J18:J26" si="5">SUM(C18:I18)</f>
        <v>41084554.969999999</v>
      </c>
      <c r="K18" s="43">
        <v>0</v>
      </c>
      <c r="L18" s="43">
        <v>0</v>
      </c>
      <c r="M18" s="43">
        <v>0</v>
      </c>
      <c r="N18" s="43">
        <f t="shared" ref="N18:N26" si="6">SUM(K18:M18)</f>
        <v>0</v>
      </c>
      <c r="O18" s="7">
        <f t="shared" ref="O18:O26" si="7">+J18+N18</f>
        <v>41084554.969999999</v>
      </c>
    </row>
    <row r="19" spans="1:15" x14ac:dyDescent="0.2">
      <c r="A19" s="17">
        <v>2000</v>
      </c>
      <c r="B19" s="6" t="s">
        <v>13</v>
      </c>
      <c r="C19" s="7">
        <v>2343854.21</v>
      </c>
      <c r="D19" s="7">
        <v>-288867.59000000003</v>
      </c>
      <c r="E19" s="7">
        <v>2054986.62</v>
      </c>
      <c r="F19" s="7">
        <v>310392.71000000002</v>
      </c>
      <c r="G19" s="7">
        <v>310392.71000000002</v>
      </c>
      <c r="H19" s="7">
        <v>1744593.91</v>
      </c>
      <c r="I19" s="7">
        <v>0</v>
      </c>
      <c r="J19" s="43">
        <f t="shared" si="5"/>
        <v>6475352.5700000003</v>
      </c>
      <c r="K19" s="43">
        <v>0</v>
      </c>
      <c r="L19" s="43">
        <v>0</v>
      </c>
      <c r="M19" s="43">
        <v>0</v>
      </c>
      <c r="N19" s="43">
        <f t="shared" si="6"/>
        <v>0</v>
      </c>
      <c r="O19" s="7">
        <f t="shared" si="7"/>
        <v>6475352.5700000003</v>
      </c>
    </row>
    <row r="20" spans="1:15" x14ac:dyDescent="0.2">
      <c r="A20" s="22">
        <v>3000</v>
      </c>
      <c r="B20" s="6" t="s">
        <v>14</v>
      </c>
      <c r="C20" s="7">
        <v>9965080.0800000001</v>
      </c>
      <c r="D20" s="7">
        <v>-97444.52</v>
      </c>
      <c r="E20" s="7">
        <v>9867635.5600000005</v>
      </c>
      <c r="F20" s="7">
        <v>2997107.77</v>
      </c>
      <c r="G20" s="7">
        <v>2997107.77</v>
      </c>
      <c r="H20" s="7">
        <v>6870527.79</v>
      </c>
      <c r="I20" s="7">
        <v>0</v>
      </c>
      <c r="J20" s="43">
        <f t="shared" si="5"/>
        <v>32600014.449999999</v>
      </c>
      <c r="K20" s="43">
        <v>0</v>
      </c>
      <c r="L20" s="43">
        <v>0</v>
      </c>
      <c r="M20" s="43">
        <v>0</v>
      </c>
      <c r="N20" s="43">
        <f t="shared" si="6"/>
        <v>0</v>
      </c>
      <c r="O20" s="7">
        <f t="shared" si="7"/>
        <v>32600014.449999999</v>
      </c>
    </row>
    <row r="21" spans="1:15" x14ac:dyDescent="0.2">
      <c r="A21" s="17">
        <v>4000</v>
      </c>
      <c r="B21" s="6" t="s">
        <v>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43">
        <f t="shared" si="5"/>
        <v>0</v>
      </c>
      <c r="K21" s="43">
        <v>0</v>
      </c>
      <c r="L21" s="43">
        <v>0</v>
      </c>
      <c r="M21" s="43">
        <v>0</v>
      </c>
      <c r="N21" s="43">
        <f t="shared" si="6"/>
        <v>0</v>
      </c>
      <c r="O21" s="7">
        <f t="shared" si="7"/>
        <v>0</v>
      </c>
    </row>
    <row r="22" spans="1:15" x14ac:dyDescent="0.2">
      <c r="A22" s="22">
        <v>5000</v>
      </c>
      <c r="B22" s="6" t="s">
        <v>15</v>
      </c>
      <c r="C22" s="7">
        <v>1027535.95</v>
      </c>
      <c r="D22" s="7">
        <v>0</v>
      </c>
      <c r="E22" s="7">
        <v>1027535.95</v>
      </c>
      <c r="F22" s="7">
        <v>14396.55</v>
      </c>
      <c r="G22" s="7">
        <v>14396.55</v>
      </c>
      <c r="H22" s="7">
        <v>1013139.4</v>
      </c>
      <c r="I22" s="7">
        <v>0</v>
      </c>
      <c r="J22" s="43">
        <f t="shared" si="5"/>
        <v>3097004.4</v>
      </c>
      <c r="K22" s="43">
        <v>0</v>
      </c>
      <c r="L22" s="43">
        <v>0</v>
      </c>
      <c r="M22" s="43">
        <v>0</v>
      </c>
      <c r="N22" s="43">
        <f t="shared" si="6"/>
        <v>0</v>
      </c>
      <c r="O22" s="7">
        <f t="shared" si="7"/>
        <v>3097004.4</v>
      </c>
    </row>
    <row r="23" spans="1:15" x14ac:dyDescent="0.2">
      <c r="A23" s="17">
        <v>6000</v>
      </c>
      <c r="B23" s="6" t="s">
        <v>16</v>
      </c>
      <c r="C23" s="7">
        <v>318545.38</v>
      </c>
      <c r="D23" s="7">
        <v>0</v>
      </c>
      <c r="E23" s="7">
        <v>318545.38</v>
      </c>
      <c r="F23" s="7">
        <v>0</v>
      </c>
      <c r="G23" s="7">
        <v>0</v>
      </c>
      <c r="H23" s="7">
        <v>318545.38</v>
      </c>
      <c r="I23" s="7">
        <v>0</v>
      </c>
      <c r="J23" s="43">
        <f t="shared" si="5"/>
        <v>955636.14</v>
      </c>
      <c r="K23" s="43">
        <v>0</v>
      </c>
      <c r="L23" s="43">
        <v>0</v>
      </c>
      <c r="M23" s="43">
        <v>0</v>
      </c>
      <c r="N23" s="43">
        <f t="shared" si="6"/>
        <v>0</v>
      </c>
      <c r="O23" s="7">
        <f t="shared" si="7"/>
        <v>955636.14</v>
      </c>
    </row>
    <row r="24" spans="1:15" x14ac:dyDescent="0.2">
      <c r="A24" s="22">
        <v>7000</v>
      </c>
      <c r="B24" s="6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43">
        <f t="shared" si="5"/>
        <v>0</v>
      </c>
      <c r="K24" s="43">
        <v>0</v>
      </c>
      <c r="L24" s="43">
        <v>0</v>
      </c>
      <c r="M24" s="43">
        <v>0</v>
      </c>
      <c r="N24" s="43">
        <f t="shared" si="6"/>
        <v>0</v>
      </c>
      <c r="O24" s="7">
        <f t="shared" si="7"/>
        <v>0</v>
      </c>
    </row>
    <row r="25" spans="1:15" x14ac:dyDescent="0.2">
      <c r="A25" s="17">
        <v>8000</v>
      </c>
      <c r="B25" s="6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43">
        <f t="shared" si="5"/>
        <v>0</v>
      </c>
      <c r="K25" s="43">
        <v>0</v>
      </c>
      <c r="L25" s="43">
        <v>0</v>
      </c>
      <c r="M25" s="43">
        <v>0</v>
      </c>
      <c r="N25" s="43">
        <f t="shared" si="6"/>
        <v>0</v>
      </c>
      <c r="O25" s="7">
        <f t="shared" si="7"/>
        <v>0</v>
      </c>
    </row>
    <row r="26" spans="1:15" x14ac:dyDescent="0.2">
      <c r="A26" s="23">
        <v>9000</v>
      </c>
      <c r="B26" s="12" t="s">
        <v>19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43">
        <f t="shared" si="5"/>
        <v>0</v>
      </c>
      <c r="K26" s="43">
        <v>0</v>
      </c>
      <c r="L26" s="43">
        <v>0</v>
      </c>
      <c r="M26" s="43">
        <v>0</v>
      </c>
      <c r="N26" s="43">
        <f t="shared" si="6"/>
        <v>0</v>
      </c>
      <c r="O26" s="7">
        <f t="shared" si="7"/>
        <v>0</v>
      </c>
    </row>
    <row r="27" spans="1:15" x14ac:dyDescent="0.2">
      <c r="A27" s="13"/>
      <c r="B27" s="14" t="s">
        <v>24</v>
      </c>
      <c r="C27" s="15">
        <f>C6-C17</f>
        <v>0</v>
      </c>
      <c r="D27" s="15">
        <f t="shared" ref="D27:N27" si="8">D6-D17</f>
        <v>4.3655745685100555E-11</v>
      </c>
      <c r="E27" s="15">
        <f t="shared" si="8"/>
        <v>0</v>
      </c>
      <c r="F27" s="15">
        <f t="shared" si="8"/>
        <v>2354253.8699999992</v>
      </c>
      <c r="G27" s="15">
        <f t="shared" si="8"/>
        <v>2354253.8699999992</v>
      </c>
      <c r="H27" s="15">
        <f t="shared" si="8"/>
        <v>-38057335.309999995</v>
      </c>
      <c r="I27" s="15">
        <f t="shared" si="8"/>
        <v>0</v>
      </c>
      <c r="J27" s="45">
        <f t="shared" si="8"/>
        <v>-33348827.569999993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15">
        <f>O6-O17</f>
        <v>-33348827.569999993</v>
      </c>
    </row>
    <row r="28" spans="1:15" ht="14.25" x14ac:dyDescent="0.2">
      <c r="B28" s="56" t="s">
        <v>59</v>
      </c>
      <c r="C28" s="55"/>
      <c r="D28" s="55"/>
      <c r="E28" s="54"/>
      <c r="F28" s="54"/>
      <c r="G28" s="54"/>
      <c r="H28" s="54"/>
    </row>
    <row r="30" spans="1:15" ht="14.25" x14ac:dyDescent="0.2">
      <c r="B30" s="57" t="s">
        <v>60</v>
      </c>
      <c r="C30" s="54"/>
      <c r="D30" s="54"/>
      <c r="E30" s="54"/>
      <c r="F30" s="54"/>
      <c r="G30" s="57" t="s">
        <v>61</v>
      </c>
      <c r="H30" s="57"/>
    </row>
    <row r="31" spans="1:15" ht="14.25" x14ac:dyDescent="0.2">
      <c r="B31" s="57"/>
      <c r="C31" s="54"/>
      <c r="D31" s="54"/>
      <c r="E31" s="54"/>
      <c r="F31" s="54"/>
      <c r="G31" s="57"/>
      <c r="H31" s="57"/>
    </row>
    <row r="32" spans="1:15" ht="14.25" x14ac:dyDescent="0.2">
      <c r="B32" s="57"/>
      <c r="C32" s="54"/>
      <c r="D32" s="54"/>
      <c r="E32" s="54"/>
      <c r="F32" s="54"/>
      <c r="G32" s="57"/>
      <c r="H32" s="57"/>
    </row>
    <row r="33" spans="2:8" ht="14.25" x14ac:dyDescent="0.2">
      <c r="B33" s="57"/>
      <c r="C33" s="54"/>
      <c r="D33" s="54"/>
      <c r="E33" s="54"/>
      <c r="F33" s="54"/>
      <c r="G33" s="57"/>
      <c r="H33" s="57"/>
    </row>
    <row r="34" spans="2:8" ht="14.25" x14ac:dyDescent="0.2">
      <c r="B34" s="57" t="s">
        <v>62</v>
      </c>
      <c r="C34" s="54"/>
      <c r="D34" s="54"/>
      <c r="E34" s="54"/>
      <c r="F34" s="54"/>
      <c r="G34" s="57" t="s">
        <v>63</v>
      </c>
      <c r="H34" s="57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7:O16 J18:O26" unlockedFormula="1"/>
    <ignoredError sqref="J17:O17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CRI-COG</vt:lpstr>
      <vt:lpstr>CFF</vt:lpstr>
      <vt:lpstr>Devengado</vt:lpstr>
      <vt:lpstr>CFF!Área_de_impresión</vt:lpstr>
      <vt:lpstr>'CRI-COG'!Área_de_impresión</vt:lpstr>
      <vt:lpstr>Devengado!Área_de_impresión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2022-04-20T17:12:58Z</cp:lastPrinted>
  <dcterms:created xsi:type="dcterms:W3CDTF">2017-12-20T04:54:53Z</dcterms:created>
  <dcterms:modified xsi:type="dcterms:W3CDTF">2022-04-20T17:17:17Z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