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PAS SALVATIERRA\Documents\2020\CIERRE 2020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G12" i="1"/>
  <c r="M11" i="1"/>
  <c r="L11" i="1"/>
  <c r="G11" i="1"/>
  <c r="M10" i="1"/>
  <c r="L10" i="1"/>
  <c r="G10" i="1"/>
  <c r="G20" i="1" l="1"/>
  <c r="G9" i="1"/>
  <c r="K23" i="1" l="1"/>
  <c r="J23" i="1"/>
  <c r="I23" i="1"/>
  <c r="H23" i="1"/>
  <c r="G23" i="1"/>
  <c r="K15" i="1"/>
  <c r="J15" i="1"/>
  <c r="I15" i="1"/>
  <c r="H15" i="1"/>
  <c r="G15" i="1"/>
  <c r="M23" i="1" l="1"/>
  <c r="M20" i="1"/>
  <c r="M15" i="1"/>
  <c r="M9" i="1"/>
  <c r="K25" i="1"/>
  <c r="I25" i="1"/>
  <c r="H25" i="1"/>
  <c r="J25" i="1"/>
  <c r="G25" i="1"/>
  <c r="L23" i="1"/>
  <c r="L20" i="1"/>
  <c r="L15" i="1"/>
  <c r="L9" i="1"/>
  <c r="L25" i="1" l="1"/>
  <c r="M25" i="1"/>
</calcChain>
</file>

<file path=xl/sharedStrings.xml><?xml version="1.0" encoding="utf-8"?>
<sst xmlns="http://schemas.openxmlformats.org/spreadsheetml/2006/main" count="37" uniqueCount="32">
  <si>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</si>
  <si>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</si>
  <si>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</si>
  <si>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</si>
  <si>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</si>
  <si>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</si>
  <si>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</si>
  <si>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</si>
  <si>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</si>
  <si>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</si>
  <si>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</si>
  <si>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</si>
  <si>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</si>
  <si>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</si>
  <si>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</si>
  <si>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</si>
  <si>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</si>
  <si>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</si>
  <si>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</si>
  <si>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</si>
  <si>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</si>
  <si>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</si>
  <si>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DIRECCION GENERAL</t>
  </si>
  <si>
    <t>Computadoras y equipo periférico</t>
  </si>
  <si>
    <t>E0002</t>
  </si>
  <si>
    <t>ADMINISTRACION</t>
  </si>
  <si>
    <t>E0004</t>
  </si>
  <si>
    <t>COMERCIALIZACION</t>
  </si>
  <si>
    <t>E0006</t>
  </si>
  <si>
    <t>PRODUCCION</t>
  </si>
  <si>
    <t>Instalaciones y equipamiento en construcciones</t>
  </si>
  <si>
    <t>SISTEMA MUNICIPAL DE AGUA POTABLE Y ALCANTARILLADO PARA EL MUNICIPIO DE SALVATIERRA GTO
PROGRAGAMAS Y PROYECTOS DE INVERSIÓN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</si>
</sst>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3" borderId="0" xfId="0" applyFont="1" applyFill="1" applyBorder="1" applyAlignment="1" applyProtection="1">
      <alignment horizontal="left" vertical="top" wrapText="1"/>
    </xf>
    <xf numFmtId="0" fontId="8" fillId="3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3" borderId="0" xfId="0" applyFont="1" applyFill="1" applyBorder="1" applyAlignment="1" applyProtection="1">
      <alignment horizontal="center" vertical="top" wrapText="1"/>
    </xf>
    <xf numFmtId="43" fontId="7" fillId="4" borderId="28" xfId="0" applyNumberFormat="1" applyFont="1" applyFill="1" applyBorder="1" applyAlignment="1" applyProtection="1">
      <alignment horizontal="right" vertical="center" wrapText="1"/>
    </xf>
    <xf numFmtId="9" fontId="7" fillId="4" borderId="28" xfId="2" applyFont="1" applyFill="1" applyBorder="1" applyAlignment="1" applyProtection="1">
      <alignment horizontal="center" vertical="top" wrapText="1"/>
    </xf>
    <xf numFmtId="9" fontId="7" fillId="4" borderId="29" xfId="2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2" borderId="28" xfId="2" applyFont="1" applyFill="1" applyBorder="1" applyAlignment="1" applyProtection="1">
      <alignment horizontal="center" vertical="top" wrapText="1"/>
    </xf>
    <xf numFmtId="9" fontId="7" fillId="2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center" vertical="center" wrapText="1"/>
    </xf>
    <xf numFmtId="0" fontId="5" fillId="2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4" borderId="14" xfId="0" applyFont="1" applyFill="1" applyBorder="1" applyAlignment="1" applyProtection="1">
      <alignment horizontal="left" vertical="center" wrapText="1"/>
    </xf>
    <xf numFmtId="0" fontId="7" fillId="4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24" xfId="0" applyFont="1" applyFill="1" applyBorder="1" applyAlignment="1" applyProtection="1">
      <alignment horizontal="center" vertical="center" wrapText="1"/>
    </xf>
    <xf numFmtId="0" fontId="3" fillId="6" borderId="1" xfId="3" applyFont="1" applyFill="1" applyBorder="1" applyAlignment="1" applyProtection="1">
      <alignment horizontal="center" vertical="center" wrapText="1"/>
      <protection locked="0"/>
    </xf>
    <xf numFmtId="0" fontId="3" fillId="6" borderId="2" xfId="3" applyFont="1" applyFill="1" applyBorder="1" applyAlignment="1" applyProtection="1">
      <alignment horizontal="center" vertical="center" wrapText="1"/>
      <protection locked="0"/>
    </xf>
    <xf numFmtId="0" fontId="3" fillId="6" borderId="3" xfId="3" applyFont="1" applyFill="1" applyBorder="1" applyAlignment="1" applyProtection="1">
      <alignment horizontal="center" vertical="center" wrapText="1"/>
      <protection locked="0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85725</xdr:rowOff>
    </xdr:from>
    <xdr:to>
      <xdr:col>3</xdr:col>
      <xdr:colOff>1345565</xdr:colOff>
      <xdr:row>0</xdr:row>
      <xdr:rowOff>514350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FE3032-3B69-4746-AEE8-EDD3838BB5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85725"/>
          <a:ext cx="1507490" cy="428625"/>
        </a:xfrm>
        <a:prstGeom prst="rect">
          <a:avLst/>
        </a:prstGeom>
      </xdr:spPr>
    </xdr:pic>
    <xdr:clientData/>
  </xdr:twoCellAnchor>
  <xdr:twoCellAnchor editAs="oneCell">
    <xdr:from>
      <xdr:col>2</xdr:col>
      <xdr:colOff>304799</xdr:colOff>
      <xdr:row>28</xdr:row>
      <xdr:rowOff>0</xdr:rowOff>
    </xdr:from>
    <xdr:to>
      <xdr:col>9</xdr:col>
      <xdr:colOff>514349</xdr:colOff>
      <xdr:row>33</xdr:row>
      <xdr:rowOff>47626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699" y="4848225"/>
          <a:ext cx="9324975" cy="8572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tabSelected="1" zoomScaleNormal="100" workbookViewId="0">
      <selection activeCell="B23" sqref="B23:F23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88" t="s">
        <v>31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5"/>
      <c r="L4" s="59" t="s">
        <v>10</v>
      </c>
      <c r="M4" s="61" t="s">
        <v>11</v>
      </c>
    </row>
    <row r="5" spans="2:13" x14ac:dyDescent="0.2">
      <c r="B5" s="74"/>
      <c r="C5" s="75"/>
      <c r="D5" s="78"/>
      <c r="E5" s="79"/>
      <c r="F5" s="78"/>
      <c r="G5" s="83"/>
      <c r="H5" s="59"/>
      <c r="I5" s="87"/>
      <c r="J5" s="87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16000</v>
      </c>
      <c r="H9" s="36">
        <v>16000</v>
      </c>
      <c r="I9" s="36">
        <v>16000</v>
      </c>
      <c r="J9" s="36">
        <v>12948.27</v>
      </c>
      <c r="K9" s="36">
        <v>8767.24</v>
      </c>
      <c r="L9" s="37">
        <f>IFERROR(K9/H9,0)</f>
        <v>0.54795249999999995</v>
      </c>
      <c r="M9" s="38">
        <f>IFERROR(K9/I9,0)</f>
        <v>0.54795249999999995</v>
      </c>
    </row>
    <row r="10" spans="2:13" x14ac:dyDescent="0.2">
      <c r="B10" s="32" t="s">
        <v>24</v>
      </c>
      <c r="C10" s="33"/>
      <c r="D10" s="34" t="s">
        <v>25</v>
      </c>
      <c r="E10" s="29">
        <v>5151</v>
      </c>
      <c r="F10" s="30" t="s">
        <v>23</v>
      </c>
      <c r="G10" s="35">
        <f>+H10</f>
        <v>36000</v>
      </c>
      <c r="H10" s="36">
        <v>36000</v>
      </c>
      <c r="I10" s="36">
        <v>36000</v>
      </c>
      <c r="J10" s="36">
        <v>35724.14</v>
      </c>
      <c r="K10" s="36">
        <v>35724.14</v>
      </c>
      <c r="L10" s="37">
        <f>IFERROR(K10/H10,0)</f>
        <v>0.9923372222222222</v>
      </c>
      <c r="M10" s="38">
        <f>IFERROR(K10/I10,0)</f>
        <v>0.9923372222222222</v>
      </c>
    </row>
    <row r="11" spans="2:13" x14ac:dyDescent="0.2">
      <c r="B11" s="32" t="s">
        <v>26</v>
      </c>
      <c r="C11" s="33"/>
      <c r="D11" s="34" t="s">
        <v>27</v>
      </c>
      <c r="E11" s="29">
        <v>5151</v>
      </c>
      <c r="F11" s="30" t="s">
        <v>23</v>
      </c>
      <c r="G11" s="35">
        <f>+H11</f>
        <v>24000</v>
      </c>
      <c r="H11" s="36">
        <v>24000</v>
      </c>
      <c r="I11" s="36">
        <v>24000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 t="s">
        <v>28</v>
      </c>
      <c r="C12" s="33"/>
      <c r="D12" s="34" t="s">
        <v>29</v>
      </c>
      <c r="E12" s="29">
        <v>5151</v>
      </c>
      <c r="F12" s="30" t="s">
        <v>23</v>
      </c>
      <c r="G12" s="35">
        <f>+H12</f>
        <v>12000</v>
      </c>
      <c r="H12" s="36">
        <v>12000</v>
      </c>
      <c r="I12" s="36">
        <v>12000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39"/>
      <c r="F13" s="40"/>
      <c r="G13" s="44"/>
      <c r="H13" s="44"/>
      <c r="I13" s="44"/>
      <c r="J13" s="44"/>
      <c r="K13" s="44"/>
      <c r="L13" s="41"/>
      <c r="M13" s="42"/>
    </row>
    <row r="14" spans="2:13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7" t="s">
        <v>14</v>
      </c>
      <c r="C15" s="68"/>
      <c r="D15" s="68"/>
      <c r="E15" s="68"/>
      <c r="F15" s="68"/>
      <c r="G15" s="7">
        <f>SUM(G9:G12)</f>
        <v>88000</v>
      </c>
      <c r="H15" s="7">
        <f>SUM(H9:H12)</f>
        <v>88000</v>
      </c>
      <c r="I15" s="7">
        <f>SUM(I9:I12)</f>
        <v>88000</v>
      </c>
      <c r="J15" s="7">
        <f>SUM(J9:J12)</f>
        <v>48672.41</v>
      </c>
      <c r="K15" s="7">
        <f>SUM(K9:K12)</f>
        <v>44491.38</v>
      </c>
      <c r="L15" s="8">
        <f>IFERROR(K15/H15,0)</f>
        <v>0.50558386363636365</v>
      </c>
      <c r="M15" s="9">
        <f>IFERROR(K15/I15,0)</f>
        <v>0.50558386363636365</v>
      </c>
    </row>
    <row r="16" spans="2:13" ht="4.9000000000000004" customHeight="1" x14ac:dyDescent="0.2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69" t="s">
        <v>15</v>
      </c>
      <c r="C17" s="66"/>
      <c r="D17" s="66"/>
      <c r="E17" s="21"/>
      <c r="F17" s="26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25"/>
      <c r="C18" s="66" t="s">
        <v>16</v>
      </c>
      <c r="D18" s="66"/>
      <c r="E18" s="21"/>
      <c r="F18" s="26"/>
      <c r="G18" s="27"/>
      <c r="H18" s="27"/>
      <c r="I18" s="27"/>
      <c r="J18" s="27"/>
      <c r="K18" s="27"/>
      <c r="L18" s="27"/>
      <c r="M18" s="28"/>
    </row>
    <row r="19" spans="2:13" ht="6" customHeight="1" x14ac:dyDescent="0.2">
      <c r="B19" s="45"/>
      <c r="C19" s="46"/>
      <c r="D19" s="46"/>
      <c r="E19" s="39"/>
      <c r="F19" s="46"/>
      <c r="G19" s="27"/>
      <c r="H19" s="27"/>
      <c r="I19" s="27"/>
      <c r="J19" s="27"/>
      <c r="K19" s="27"/>
      <c r="L19" s="27"/>
      <c r="M19" s="28"/>
    </row>
    <row r="20" spans="2:13" x14ac:dyDescent="0.2">
      <c r="B20" s="32" t="s">
        <v>28</v>
      </c>
      <c r="C20" s="33"/>
      <c r="D20" s="27" t="s">
        <v>29</v>
      </c>
      <c r="E20" s="43">
        <v>6171</v>
      </c>
      <c r="F20" s="27" t="s">
        <v>30</v>
      </c>
      <c r="G20" s="35">
        <f>+H20</f>
        <v>480000</v>
      </c>
      <c r="H20" s="36">
        <v>480000</v>
      </c>
      <c r="I20" s="36">
        <v>433352.63</v>
      </c>
      <c r="J20" s="36">
        <v>265200</v>
      </c>
      <c r="K20" s="36">
        <v>265200</v>
      </c>
      <c r="L20" s="37">
        <f>IFERROR(K20/H20,0)</f>
        <v>0.55249999999999999</v>
      </c>
      <c r="M20" s="38">
        <f>IFERROR(K20/I20,0)</f>
        <v>0.61197274838276627</v>
      </c>
    </row>
    <row r="21" spans="2:13" x14ac:dyDescent="0.2">
      <c r="B21" s="32"/>
      <c r="C21" s="33"/>
      <c r="D21" s="27"/>
      <c r="E21" s="43"/>
      <c r="F21" s="27"/>
      <c r="G21" s="44"/>
      <c r="H21" s="44"/>
      <c r="I21" s="44"/>
      <c r="J21" s="44"/>
      <c r="K21" s="44"/>
      <c r="L21" s="41"/>
      <c r="M21" s="42"/>
    </row>
    <row r="22" spans="2:13" x14ac:dyDescent="0.2">
      <c r="B22" s="47"/>
      <c r="C22" s="48"/>
      <c r="D22" s="49"/>
      <c r="E22" s="50"/>
      <c r="F22" s="49"/>
      <c r="G22" s="49"/>
      <c r="H22" s="49"/>
      <c r="I22" s="49"/>
      <c r="J22" s="49"/>
      <c r="K22" s="49"/>
      <c r="L22" s="49"/>
      <c r="M22" s="51"/>
    </row>
    <row r="23" spans="2:13" x14ac:dyDescent="0.2">
      <c r="B23" s="67" t="s">
        <v>17</v>
      </c>
      <c r="C23" s="68"/>
      <c r="D23" s="68"/>
      <c r="E23" s="68"/>
      <c r="F23" s="68"/>
      <c r="G23" s="7">
        <f>SUM(G20:G20)</f>
        <v>480000</v>
      </c>
      <c r="H23" s="7">
        <f>SUM(H20:H20)</f>
        <v>480000</v>
      </c>
      <c r="I23" s="7">
        <f>SUM(I20:I20)</f>
        <v>433352.63</v>
      </c>
      <c r="J23" s="7">
        <f>SUM(J20:J20)</f>
        <v>265200</v>
      </c>
      <c r="K23" s="7">
        <f>SUM(K20:K20)</f>
        <v>265200</v>
      </c>
      <c r="L23" s="8">
        <f>IFERROR(K23/H23,0)</f>
        <v>0.55249999999999999</v>
      </c>
      <c r="M23" s="9">
        <f>IFERROR(K23/I23,0)</f>
        <v>0.61197274838276627</v>
      </c>
    </row>
    <row r="24" spans="2:13" x14ac:dyDescent="0.2">
      <c r="B24" s="4"/>
      <c r="C24" s="5"/>
      <c r="D24" s="2"/>
      <c r="E24" s="6"/>
      <c r="F24" s="2"/>
      <c r="G24" s="2"/>
      <c r="H24" s="2"/>
      <c r="I24" s="2"/>
      <c r="J24" s="2"/>
      <c r="K24" s="2"/>
      <c r="L24" s="2"/>
      <c r="M24" s="3"/>
    </row>
    <row r="25" spans="2:13" x14ac:dyDescent="0.2">
      <c r="B25" s="52" t="s">
        <v>18</v>
      </c>
      <c r="C25" s="53"/>
      <c r="D25" s="53"/>
      <c r="E25" s="53"/>
      <c r="F25" s="53"/>
      <c r="G25" s="10">
        <f>+G15+G23</f>
        <v>568000</v>
      </c>
      <c r="H25" s="10">
        <f>+H15+H23</f>
        <v>568000</v>
      </c>
      <c r="I25" s="10">
        <f>+I15+I23</f>
        <v>521352.63</v>
      </c>
      <c r="J25" s="10">
        <f>+J15+J23</f>
        <v>313872.41000000003</v>
      </c>
      <c r="K25" s="10">
        <f>+K15+K23</f>
        <v>309691.38</v>
      </c>
      <c r="L25" s="11">
        <f>IFERROR(K25/H25,0)</f>
        <v>0.54523130281690146</v>
      </c>
      <c r="M25" s="12">
        <f>IFERROR(K25/I25,0)</f>
        <v>0.59401518699541234</v>
      </c>
    </row>
    <row r="26" spans="2:13" x14ac:dyDescent="0.2">
      <c r="B26" s="13"/>
      <c r="C26" s="14"/>
      <c r="D26" s="14"/>
      <c r="E26" s="15"/>
      <c r="F26" s="14"/>
      <c r="G26" s="14"/>
      <c r="H26" s="14"/>
      <c r="I26" s="14"/>
      <c r="J26" s="14"/>
      <c r="K26" s="14"/>
      <c r="L26" s="14"/>
      <c r="M26" s="16"/>
    </row>
    <row r="27" spans="2:13" ht="15" x14ac:dyDescent="0.25">
      <c r="B27" s="17" t="s">
        <v>19</v>
      </c>
      <c r="C27" s="17"/>
      <c r="D27" s="18"/>
      <c r="E27" s="19"/>
      <c r="F27" s="18"/>
      <c r="G27" s="18"/>
      <c r="H27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5:F25"/>
    <mergeCell ref="K3:K5"/>
    <mergeCell ref="L3:M3"/>
    <mergeCell ref="L4:L5"/>
    <mergeCell ref="M4:M5"/>
    <mergeCell ref="B6:D6"/>
    <mergeCell ref="J6:K6"/>
    <mergeCell ref="C7:D7"/>
    <mergeCell ref="B15:F15"/>
    <mergeCell ref="B17:D17"/>
    <mergeCell ref="C18:D18"/>
    <mergeCell ref="B23:F23"/>
  </mergeCells>
  <pageMargins left="0.7" right="0.7" top="0.75" bottom="0.75" header="0.3" footer="0.3"/>
  <pageSetup scale="4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SMAPAS SALVATIERRA</cp:lastModifiedBy>
  <dcterms:created xsi:type="dcterms:W3CDTF">2020-08-06T19:52:58Z</dcterms:created>
  <dcterms:modified xsi:type="dcterms:W3CDTF">2021-02-23T18:14:54Z</dcterms:modified>
</cp:coreProperties>
</file>