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8_{3D785EFF-A6E2-4710-94F5-FE35C846379D}" xr6:coauthVersionLast="47" xr6:coauthVersionMax="47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46" i="4"/>
  <c r="E46" i="4"/>
  <c r="C46" i="4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B46" i="4"/>
  <c r="F32" i="4"/>
  <c r="E32" i="4"/>
  <c r="D31" i="4"/>
  <c r="G31" i="4" s="1"/>
  <c r="D30" i="4"/>
  <c r="G30" i="4" s="1"/>
  <c r="D29" i="4"/>
  <c r="G29" i="4" s="1"/>
  <c r="D28" i="4"/>
  <c r="G28" i="4" s="1"/>
  <c r="C32" i="4"/>
  <c r="B32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1" i="4"/>
  <c r="E21" i="4"/>
  <c r="C21" i="4"/>
  <c r="B21" i="4"/>
  <c r="G32" i="4" l="1"/>
  <c r="G46" i="4"/>
  <c r="D32" i="4"/>
  <c r="D46" i="4"/>
  <c r="G21" i="4"/>
  <c r="D21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<sst xmlns="http://schemas.openxmlformats.org/spreadsheetml/2006/main" count="208" uniqueCount="149">
  <si>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</si>
  <si>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</si>
  <si>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</si>
  <si>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</si>
  <si>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</si>
  <si>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</si>
  <si>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</si>
  <si>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</si>
  <si>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</si>
  <si>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</si>
  <si>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</si>
  <si>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</si>
  <si>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</si>
  <si>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</si>
  <si>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</si>
  <si>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</si>
  <si>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</si>
  <si>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</si>
  <si>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</si>
  <si>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</si>
  <si>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</si>
  <si>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</si>
  <si>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</si>
  <si>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</si>
  <si>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</si>
  <si>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</si>
  <si>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</si>
  <si>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</si>
  <si>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</si>
  <si>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</si>
  <si>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</si>
  <si>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</si>
  <si>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</si>
  <si>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</si>
  <si>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</si>
  <si>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</si>
  <si>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</si>
  <si>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</si>
  <si>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</si>
  <si>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</si>
  <si>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</si>
  <si>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</si>
  <si>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</si>
  <si>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</si>
  <si>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</si>
  <si>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</si>
  <si>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</si>
  <si>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</si>
  <si>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</si>
  <si>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</si>
  <si>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</si>
  <si>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</si>
  <si>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</si>
  <si>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</si>
  <si>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</si>
  <si>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</si>
  <si>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</si>
  <si>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</si>
  <si>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</si>
  <si>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</si>
  <si>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</si>
  <si>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</si>
  <si>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</si>
  <si>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</si>
  <si>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</si>
  <si>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</si>
  <si>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</si>
  <si>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</si>
  <si>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</si>
  <si>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</si>
  <si>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</si>
  <si>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</si>
  <si>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</si>
  <si>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</si>
  <si>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</si>
  <si>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</si>
  <si>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</si>
  <si>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</si>
  <si>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</si>
  <si>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</si>
  <si>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</si>
  <si>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</si>
  <si>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</si>
  <si>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</si>
  <si>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</si>
  <si>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</si>
  <si>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</si>
  <si>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</si>
  <si>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</si>
  <si>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</si>
  <si>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</si>
  <si>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</si>
  <si>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</si>
  <si>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</si>
  <si>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</si>
  <si>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</si>
  <si>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</si>
  <si>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</si>
  <si>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</si>
  <si>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</si>
  <si>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</si>
  <si>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</si>
  <si>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</si>
  <si>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</si>
  <si>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</si>
  <si>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</si>
  <si>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</si>
  <si>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</si>
  <si>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</si>
  <si>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</si>
  <si>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</si>
  <si>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</si>
  <si>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</si>
  <si>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</si>
  <si>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</si>
  <si>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</si>
  <si>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</si>
  <si>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</si>
  <si>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</si>
  <si>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</si>
  <si>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</si>
  <si>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</si>
  <si>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</si>
  <si>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</si>
  <si>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</si>
  <si>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</si>
  <si>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</si>
  <si>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</si>
  <si>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</si>
  <si>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DIF del Municipio de Salvatierra, Guanajuato
Estado Analítico del Ejercicio del Presupuesto de Egresos
Clasificación por Objeto del Gasto (Capítulo y Concepto)
Del 1 de Enero al 31 de Diciembre de 2023</t>
  </si>
  <si>
    <t>Sistema para el Desarrollo Integral de la Familia DIF del Municipio de Salvatierra, Guanajuato
Estado Analítico del Ejercicio del Presupuesto de Egresos
Clasificación Económica (por Tipo de Gasto)
Del 1 de Enero al 31 de Diciembre de 2023</t>
  </si>
  <si>
    <t>31120M27D010000 DIRECCION ADMINISTRACION</t>
  </si>
  <si>
    <t>31120M27D020000 AREA ASISTENCIA SOCIAL</t>
  </si>
  <si>
    <t>31120M27D030000 AREA ASESORIA JURIDICA</t>
  </si>
  <si>
    <t>31120M27D040000 AREA PROCU AUX EN MATERI</t>
  </si>
  <si>
    <t>31120M27D050000 AREA CENTROS DE ORIENTAC</t>
  </si>
  <si>
    <t>31120M27D070000 AREA GTO UNIDO Y EN COMU</t>
  </si>
  <si>
    <t>31120M27D080000 AREA DESAYUNOS ESCOLARES</t>
  </si>
  <si>
    <t>31120M27D090000 AREA COMEDORES COMUNITAR</t>
  </si>
  <si>
    <t>31120M27D100000 AREA INTEGRACION A LA VI</t>
  </si>
  <si>
    <t>31120M27D110000 AREA UNIDAD DE REHABILIT</t>
  </si>
  <si>
    <t>31120M27D120000 AREA ESPACIO DE DESARROL</t>
  </si>
  <si>
    <t>31120M27D130000 AREA SERVICIOS GENERALES</t>
  </si>
  <si>
    <t>31120M27D140000 AREA COMUNICACION SOCIAL</t>
  </si>
  <si>
    <t>31120M27D150000 AREA TU VIVIENDA CON FUT</t>
  </si>
  <si>
    <t>Sistema para el Desarrollo Integral de la Familia DIF del Municipio de Salvatierra, Guanajuato
Estado Analítico del Ejercicio del Presupuesto de Egresos
Clasificación Administrativa
Del 1 de Enero al 31 de Diciembre de 2023</t>
  </si>
  <si>
    <t>Sistema para el Desarrollo Integral de la Familia DIF del Municipio de Salvatierra, Guanajuato
Estado Analítico del Ejercicio del Presupuesto de Egresos
Clasificación Administrativa (Poderes)
Del 1 de Enero al 31 de Diciembre de 2023</t>
  </si>
  <si>
    <t>Sistema para el Desarrollo Integral de la Familia DIF del Municipio de Salvatierra, Guanajuato
Estado Analítico del Ejercicio del Presupuesto de Egresos
Clasificación Administrativa (Sector Paraestatal)
Del 1 de Enero al 31 de Diciembre de 2023</t>
  </si>
  <si>
    <t>Sistema para el Desarrollo Integral de la Familia DIF del Municipio de Salvatierra,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</si>
</sst>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A25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129</v>
      </c>
      <c r="B1" s="27"/>
      <c r="C1" s="27"/>
      <c r="D1" s="27"/>
      <c r="E1" s="27"/>
      <c r="F1" s="27"/>
      <c r="G1" s="28"/>
    </row>
    <row r="2" spans="1:8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8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8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5975697.0299999993</v>
      </c>
      <c r="C5" s="13">
        <f>SUM(C6:C12)</f>
        <v>-505702.16</v>
      </c>
      <c r="D5" s="13">
        <f>B5+C5</f>
        <v>5469994.8699999992</v>
      </c>
      <c r="E5" s="13">
        <f>SUM(E6:E12)</f>
        <v>5097138.66</v>
      </c>
      <c r="F5" s="13">
        <f>SUM(F6:F12)</f>
        <v>5097138.66</v>
      </c>
      <c r="G5" s="13">
        <f>D5-E5</f>
        <v>372856.20999999903</v>
      </c>
    </row>
    <row r="6" spans="1:8" x14ac:dyDescent="0.2">
      <c r="A6" s="20" t="s">
        <v>62</v>
      </c>
      <c r="B6" s="5">
        <v>4840963.22</v>
      </c>
      <c r="C6" s="5">
        <v>-161878</v>
      </c>
      <c r="D6" s="5">
        <f t="shared" ref="D6:D69" si="0">B6+C6</f>
        <v>4679085.22</v>
      </c>
      <c r="E6" s="5">
        <v>4452623.83</v>
      </c>
      <c r="F6" s="5">
        <v>4452623.83</v>
      </c>
      <c r="G6" s="5">
        <f t="shared" ref="G6:G69" si="1">D6-E6</f>
        <v>226461.38999999966</v>
      </c>
      <c r="H6" s="9">
        <v>1100</v>
      </c>
    </row>
    <row r="7" spans="1:8" x14ac:dyDescent="0.2">
      <c r="A7" s="20" t="s">
        <v>63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64</v>
      </c>
      <c r="B8" s="5">
        <v>799414.34</v>
      </c>
      <c r="C8" s="5">
        <v>-313710</v>
      </c>
      <c r="D8" s="5">
        <f t="shared" si="0"/>
        <v>485704.33999999997</v>
      </c>
      <c r="E8" s="5">
        <v>349173.42</v>
      </c>
      <c r="F8" s="5">
        <v>349173.42</v>
      </c>
      <c r="G8" s="5">
        <f t="shared" si="1"/>
        <v>136530.91999999998</v>
      </c>
      <c r="H8" s="9">
        <v>1300</v>
      </c>
    </row>
    <row r="9" spans="1:8" x14ac:dyDescent="0.2">
      <c r="A9" s="20" t="s">
        <v>33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9">
        <v>1400</v>
      </c>
    </row>
    <row r="10" spans="1:8" x14ac:dyDescent="0.2">
      <c r="A10" s="20" t="s">
        <v>65</v>
      </c>
      <c r="B10" s="5">
        <v>100319.47</v>
      </c>
      <c r="C10" s="5">
        <v>-43300</v>
      </c>
      <c r="D10" s="5">
        <f t="shared" si="0"/>
        <v>57019.47</v>
      </c>
      <c r="E10" s="5">
        <v>51155.57</v>
      </c>
      <c r="F10" s="5">
        <v>51155.57</v>
      </c>
      <c r="G10" s="5">
        <f t="shared" si="1"/>
        <v>5863.9000000000015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235000</v>
      </c>
      <c r="C12" s="5">
        <v>13185.84</v>
      </c>
      <c r="D12" s="5">
        <f t="shared" si="0"/>
        <v>248185.84</v>
      </c>
      <c r="E12" s="5">
        <v>244185.84</v>
      </c>
      <c r="F12" s="5">
        <v>244185.84</v>
      </c>
      <c r="G12" s="5">
        <f t="shared" si="1"/>
        <v>4000</v>
      </c>
      <c r="H12" s="9">
        <v>1700</v>
      </c>
    </row>
    <row r="13" spans="1:8" x14ac:dyDescent="0.2">
      <c r="A13" s="18" t="s">
        <v>123</v>
      </c>
      <c r="B13" s="14">
        <f>SUM(B14:B22)</f>
        <v>1490500</v>
      </c>
      <c r="C13" s="14">
        <f>SUM(C14:C22)</f>
        <v>28392</v>
      </c>
      <c r="D13" s="14">
        <f t="shared" si="0"/>
        <v>1518892</v>
      </c>
      <c r="E13" s="14">
        <f>SUM(E14:E22)</f>
        <v>858090.73999999987</v>
      </c>
      <c r="F13" s="14">
        <f>SUM(F14:F22)</f>
        <v>858090.73999999987</v>
      </c>
      <c r="G13" s="14">
        <f t="shared" si="1"/>
        <v>660801.26000000013</v>
      </c>
      <c r="H13" s="19">
        <v>0</v>
      </c>
    </row>
    <row r="14" spans="1:8" x14ac:dyDescent="0.2">
      <c r="A14" s="20" t="s">
        <v>67</v>
      </c>
      <c r="B14" s="5">
        <v>272000</v>
      </c>
      <c r="C14" s="5">
        <v>19049</v>
      </c>
      <c r="D14" s="5">
        <f t="shared" si="0"/>
        <v>291049</v>
      </c>
      <c r="E14" s="5">
        <v>222346.46</v>
      </c>
      <c r="F14" s="5">
        <v>222346.46</v>
      </c>
      <c r="G14" s="5">
        <f t="shared" si="1"/>
        <v>68702.540000000008</v>
      </c>
      <c r="H14" s="9">
        <v>2100</v>
      </c>
    </row>
    <row r="15" spans="1:8" x14ac:dyDescent="0.2">
      <c r="A15" s="20" t="s">
        <v>68</v>
      </c>
      <c r="B15" s="5">
        <v>750000</v>
      </c>
      <c r="C15" s="5">
        <v>-24549</v>
      </c>
      <c r="D15" s="5">
        <f t="shared" si="0"/>
        <v>725451</v>
      </c>
      <c r="E15" s="5">
        <v>198027.38</v>
      </c>
      <c r="F15" s="5">
        <v>198027.38</v>
      </c>
      <c r="G15" s="5">
        <f t="shared" si="1"/>
        <v>527423.62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29500</v>
      </c>
      <c r="C17" s="5">
        <v>-1000</v>
      </c>
      <c r="D17" s="5">
        <f t="shared" si="0"/>
        <v>28500</v>
      </c>
      <c r="E17" s="5">
        <v>19194.47</v>
      </c>
      <c r="F17" s="5">
        <v>19194.47</v>
      </c>
      <c r="G17" s="5">
        <f t="shared" si="1"/>
        <v>9305.5299999999988</v>
      </c>
      <c r="H17" s="9">
        <v>2400</v>
      </c>
    </row>
    <row r="18" spans="1:8" x14ac:dyDescent="0.2">
      <c r="A18" s="20" t="s">
        <v>71</v>
      </c>
      <c r="B18" s="5">
        <v>4500</v>
      </c>
      <c r="C18" s="5">
        <v>-3900</v>
      </c>
      <c r="D18" s="5">
        <f t="shared" si="0"/>
        <v>600</v>
      </c>
      <c r="E18" s="5">
        <v>0</v>
      </c>
      <c r="F18" s="5">
        <v>0</v>
      </c>
      <c r="G18" s="5">
        <f t="shared" si="1"/>
        <v>600</v>
      </c>
      <c r="H18" s="9">
        <v>2500</v>
      </c>
    </row>
    <row r="19" spans="1:8" x14ac:dyDescent="0.2">
      <c r="A19" s="20" t="s">
        <v>72</v>
      </c>
      <c r="B19" s="5">
        <v>341000</v>
      </c>
      <c r="C19" s="5">
        <v>89600</v>
      </c>
      <c r="D19" s="5">
        <f t="shared" si="0"/>
        <v>430600</v>
      </c>
      <c r="E19" s="5">
        <v>394216.49</v>
      </c>
      <c r="F19" s="5">
        <v>394216.49</v>
      </c>
      <c r="G19" s="5">
        <f t="shared" si="1"/>
        <v>36383.510000000009</v>
      </c>
      <c r="H19" s="9">
        <v>2600</v>
      </c>
    </row>
    <row r="20" spans="1:8" x14ac:dyDescent="0.2">
      <c r="A20" s="20" t="s">
        <v>73</v>
      </c>
      <c r="B20" s="5">
        <v>62000</v>
      </c>
      <c r="C20" s="5">
        <v>-41998</v>
      </c>
      <c r="D20" s="5">
        <f t="shared" si="0"/>
        <v>20002</v>
      </c>
      <c r="E20" s="5">
        <v>19317.939999999999</v>
      </c>
      <c r="F20" s="5">
        <v>19317.939999999999</v>
      </c>
      <c r="G20" s="5">
        <f t="shared" si="1"/>
        <v>684.06000000000131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31500</v>
      </c>
      <c r="C22" s="5">
        <v>-8810</v>
      </c>
      <c r="D22" s="5">
        <f t="shared" si="0"/>
        <v>22690</v>
      </c>
      <c r="E22" s="5">
        <v>4988</v>
      </c>
      <c r="F22" s="5">
        <v>4988</v>
      </c>
      <c r="G22" s="5">
        <f t="shared" si="1"/>
        <v>17702</v>
      </c>
      <c r="H22" s="9">
        <v>2900</v>
      </c>
    </row>
    <row r="23" spans="1:8" x14ac:dyDescent="0.2">
      <c r="A23" s="18" t="s">
        <v>59</v>
      </c>
      <c r="B23" s="14">
        <f>SUM(B24:B32)</f>
        <v>867356.24</v>
      </c>
      <c r="C23" s="14">
        <f>SUM(C24:C32)</f>
        <v>329858</v>
      </c>
      <c r="D23" s="14">
        <f t="shared" si="0"/>
        <v>1197214.24</v>
      </c>
      <c r="E23" s="14">
        <f>SUM(E24:E32)</f>
        <v>779203.62</v>
      </c>
      <c r="F23" s="14">
        <f>SUM(F24:F32)</f>
        <v>779203.62</v>
      </c>
      <c r="G23" s="14">
        <f t="shared" si="1"/>
        <v>418010.62</v>
      </c>
      <c r="H23" s="19">
        <v>0</v>
      </c>
    </row>
    <row r="24" spans="1:8" x14ac:dyDescent="0.2">
      <c r="A24" s="20" t="s">
        <v>76</v>
      </c>
      <c r="B24" s="5">
        <v>160850.28</v>
      </c>
      <c r="C24" s="5">
        <v>-27600</v>
      </c>
      <c r="D24" s="5">
        <f t="shared" si="0"/>
        <v>133250.28</v>
      </c>
      <c r="E24" s="5">
        <v>111326.77</v>
      </c>
      <c r="F24" s="5">
        <v>111326.77</v>
      </c>
      <c r="G24" s="5">
        <f t="shared" si="1"/>
        <v>21923.509999999995</v>
      </c>
      <c r="H24" s="9">
        <v>3100</v>
      </c>
    </row>
    <row r="25" spans="1:8" x14ac:dyDescent="0.2">
      <c r="A25" s="20" t="s">
        <v>77</v>
      </c>
      <c r="B25" s="5">
        <v>18000</v>
      </c>
      <c r="C25" s="5">
        <v>64120</v>
      </c>
      <c r="D25" s="5">
        <f t="shared" si="0"/>
        <v>82120</v>
      </c>
      <c r="E25" s="5">
        <v>80884.19</v>
      </c>
      <c r="F25" s="5">
        <v>80884.19</v>
      </c>
      <c r="G25" s="5">
        <f t="shared" si="1"/>
        <v>1235.8099999999977</v>
      </c>
      <c r="H25" s="9">
        <v>3200</v>
      </c>
    </row>
    <row r="26" spans="1:8" x14ac:dyDescent="0.2">
      <c r="A26" s="20" t="s">
        <v>78</v>
      </c>
      <c r="B26" s="5">
        <v>86820</v>
      </c>
      <c r="C26" s="5">
        <v>-16092</v>
      </c>
      <c r="D26" s="5">
        <f t="shared" si="0"/>
        <v>70728</v>
      </c>
      <c r="E26" s="5">
        <v>21955.8</v>
      </c>
      <c r="F26" s="5">
        <v>21955.8</v>
      </c>
      <c r="G26" s="5">
        <f t="shared" si="1"/>
        <v>48772.2</v>
      </c>
      <c r="H26" s="9">
        <v>3300</v>
      </c>
    </row>
    <row r="27" spans="1:8" x14ac:dyDescent="0.2">
      <c r="A27" s="20" t="s">
        <v>79</v>
      </c>
      <c r="B27" s="5">
        <v>121000</v>
      </c>
      <c r="C27" s="5">
        <v>-34010</v>
      </c>
      <c r="D27" s="5">
        <f t="shared" si="0"/>
        <v>86990</v>
      </c>
      <c r="E27" s="5">
        <v>17226</v>
      </c>
      <c r="F27" s="5">
        <v>17226</v>
      </c>
      <c r="G27" s="5">
        <f t="shared" si="1"/>
        <v>69764</v>
      </c>
      <c r="H27" s="9">
        <v>3400</v>
      </c>
    </row>
    <row r="28" spans="1:8" x14ac:dyDescent="0.2">
      <c r="A28" s="20" t="s">
        <v>80</v>
      </c>
      <c r="B28" s="5">
        <v>160712.99</v>
      </c>
      <c r="C28" s="5">
        <v>-17000</v>
      </c>
      <c r="D28" s="5">
        <f t="shared" si="0"/>
        <v>143712.99</v>
      </c>
      <c r="E28" s="5">
        <v>79704.160000000003</v>
      </c>
      <c r="F28" s="5">
        <v>79704.160000000003</v>
      </c>
      <c r="G28" s="5">
        <f t="shared" si="1"/>
        <v>64008.829999999987</v>
      </c>
      <c r="H28" s="9">
        <v>3500</v>
      </c>
    </row>
    <row r="29" spans="1:8" x14ac:dyDescent="0.2">
      <c r="A29" s="20" t="s">
        <v>81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9">
        <v>3600</v>
      </c>
    </row>
    <row r="30" spans="1:8" x14ac:dyDescent="0.2">
      <c r="A30" s="20" t="s">
        <v>82</v>
      </c>
      <c r="B30" s="5">
        <v>23500</v>
      </c>
      <c r="C30" s="5">
        <v>23100</v>
      </c>
      <c r="D30" s="5">
        <f t="shared" si="0"/>
        <v>46600</v>
      </c>
      <c r="E30" s="5">
        <v>29466.52</v>
      </c>
      <c r="F30" s="5">
        <v>29466.52</v>
      </c>
      <c r="G30" s="5">
        <f t="shared" si="1"/>
        <v>17133.48</v>
      </c>
      <c r="H30" s="9">
        <v>3700</v>
      </c>
    </row>
    <row r="31" spans="1:8" x14ac:dyDescent="0.2">
      <c r="A31" s="20" t="s">
        <v>83</v>
      </c>
      <c r="B31" s="5">
        <v>115649.26</v>
      </c>
      <c r="C31" s="5">
        <v>142862</v>
      </c>
      <c r="D31" s="5">
        <f t="shared" si="0"/>
        <v>258511.26</v>
      </c>
      <c r="E31" s="5">
        <v>224062.1</v>
      </c>
      <c r="F31" s="5">
        <v>224062.1</v>
      </c>
      <c r="G31" s="5">
        <f t="shared" si="1"/>
        <v>34449.160000000003</v>
      </c>
      <c r="H31" s="9">
        <v>3800</v>
      </c>
    </row>
    <row r="32" spans="1:8" x14ac:dyDescent="0.2">
      <c r="A32" s="20" t="s">
        <v>18</v>
      </c>
      <c r="B32" s="5">
        <v>180823.71</v>
      </c>
      <c r="C32" s="5">
        <v>194478</v>
      </c>
      <c r="D32" s="5">
        <f t="shared" si="0"/>
        <v>375301.70999999996</v>
      </c>
      <c r="E32" s="5">
        <v>214578.08</v>
      </c>
      <c r="F32" s="5">
        <v>214578.08</v>
      </c>
      <c r="G32" s="5">
        <f t="shared" si="1"/>
        <v>160723.62999999998</v>
      </c>
      <c r="H32" s="9">
        <v>3900</v>
      </c>
    </row>
    <row r="33" spans="1:8" x14ac:dyDescent="0.2">
      <c r="A33" s="18" t="s">
        <v>124</v>
      </c>
      <c r="B33" s="14">
        <f>SUM(B34:B42)</f>
        <v>2581571.73</v>
      </c>
      <c r="C33" s="14">
        <f>SUM(C34:C42)</f>
        <v>176038</v>
      </c>
      <c r="D33" s="14">
        <f t="shared" si="0"/>
        <v>2757609.73</v>
      </c>
      <c r="E33" s="14">
        <f>SUM(E34:E42)</f>
        <v>1443011.57</v>
      </c>
      <c r="F33" s="14">
        <f>SUM(F34:F42)</f>
        <v>1443011.57</v>
      </c>
      <c r="G33" s="14">
        <f t="shared" si="1"/>
        <v>1314598.1599999999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1832726.66</v>
      </c>
      <c r="C37" s="5">
        <v>225141</v>
      </c>
      <c r="D37" s="5">
        <f t="shared" si="0"/>
        <v>2057867.66</v>
      </c>
      <c r="E37" s="5">
        <v>772453.26</v>
      </c>
      <c r="F37" s="5">
        <v>772453.26</v>
      </c>
      <c r="G37" s="5">
        <f t="shared" si="1"/>
        <v>1285414.3999999999</v>
      </c>
      <c r="H37" s="9">
        <v>4400</v>
      </c>
    </row>
    <row r="38" spans="1:8" x14ac:dyDescent="0.2">
      <c r="A38" s="20" t="s">
        <v>39</v>
      </c>
      <c r="B38" s="5">
        <v>748845.07</v>
      </c>
      <c r="C38" s="5">
        <v>-49103</v>
      </c>
      <c r="D38" s="5">
        <f t="shared" si="0"/>
        <v>699742.07</v>
      </c>
      <c r="E38" s="5">
        <v>670558.31000000006</v>
      </c>
      <c r="F38" s="5">
        <v>670558.31000000006</v>
      </c>
      <c r="G38" s="5">
        <f t="shared" si="1"/>
        <v>29183.759999999893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57500</v>
      </c>
      <c r="C43" s="14">
        <f>SUM(C44:C52)</f>
        <v>-12400</v>
      </c>
      <c r="D43" s="14">
        <f t="shared" si="0"/>
        <v>45100</v>
      </c>
      <c r="E43" s="14">
        <f>SUM(E44:E52)</f>
        <v>6090</v>
      </c>
      <c r="F43" s="14">
        <f>SUM(F44:F52)</f>
        <v>6090</v>
      </c>
      <c r="G43" s="14">
        <f t="shared" si="1"/>
        <v>39010</v>
      </c>
      <c r="H43" s="19">
        <v>0</v>
      </c>
    </row>
    <row r="44" spans="1:8" x14ac:dyDescent="0.2">
      <c r="A44" s="4" t="s">
        <v>91</v>
      </c>
      <c r="B44" s="5">
        <v>49500</v>
      </c>
      <c r="C44" s="5">
        <v>-12400</v>
      </c>
      <c r="D44" s="5">
        <f t="shared" si="0"/>
        <v>37100</v>
      </c>
      <c r="E44" s="5">
        <v>6090</v>
      </c>
      <c r="F44" s="5">
        <v>6090</v>
      </c>
      <c r="G44" s="5">
        <f t="shared" si="1"/>
        <v>31010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8000</v>
      </c>
      <c r="C49" s="5">
        <v>0</v>
      </c>
      <c r="D49" s="5">
        <f t="shared" si="0"/>
        <v>8000</v>
      </c>
      <c r="E49" s="5">
        <v>0</v>
      </c>
      <c r="F49" s="5">
        <v>0</v>
      </c>
      <c r="G49" s="5">
        <f t="shared" si="1"/>
        <v>8000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10972625</v>
      </c>
      <c r="C77" s="16">
        <f t="shared" si="4"/>
        <v>16185.840000000026</v>
      </c>
      <c r="D77" s="16">
        <f t="shared" si="4"/>
        <v>10988810.84</v>
      </c>
      <c r="E77" s="16">
        <f t="shared" si="4"/>
        <v>8183534.5900000008</v>
      </c>
      <c r="F77" s="16">
        <f t="shared" si="4"/>
        <v>8183534.5900000008</v>
      </c>
      <c r="G77" s="16">
        <f t="shared" si="4"/>
        <v>2805276.2499999991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opLeftCell="A4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130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10166279.93</v>
      </c>
      <c r="C5" s="5">
        <v>77688.84</v>
      </c>
      <c r="D5" s="5">
        <f>B5+C5</f>
        <v>10243968.77</v>
      </c>
      <c r="E5" s="5">
        <v>7506886.2800000003</v>
      </c>
      <c r="F5" s="5">
        <v>7506886.2800000003</v>
      </c>
      <c r="G5" s="5">
        <f>D5-E5</f>
        <v>2737082.4899999993</v>
      </c>
    </row>
    <row r="6" spans="1:7" x14ac:dyDescent="0.2">
      <c r="A6" s="6" t="s">
        <v>1</v>
      </c>
      <c r="B6" s="5">
        <v>57500</v>
      </c>
      <c r="C6" s="5">
        <v>-12400</v>
      </c>
      <c r="D6" s="5">
        <f>B6+C6</f>
        <v>45100</v>
      </c>
      <c r="E6" s="5">
        <v>6090</v>
      </c>
      <c r="F6" s="5">
        <v>6090</v>
      </c>
      <c r="G6" s="5">
        <f>D6-E6</f>
        <v>39010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748845.07</v>
      </c>
      <c r="C8" s="5">
        <v>-49103</v>
      </c>
      <c r="D8" s="5">
        <f>B8+C8</f>
        <v>699742.07</v>
      </c>
      <c r="E8" s="5">
        <v>670558.31000000006</v>
      </c>
      <c r="F8" s="5">
        <v>670558.31000000006</v>
      </c>
      <c r="G8" s="5">
        <f>D8-E8</f>
        <v>29183.759999999893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10972625</v>
      </c>
      <c r="C10" s="16">
        <f t="shared" si="0"/>
        <v>16185.839999999997</v>
      </c>
      <c r="D10" s="16">
        <f t="shared" si="0"/>
        <v>10988810.84</v>
      </c>
      <c r="E10" s="16">
        <f t="shared" si="0"/>
        <v>8183534.5899999999</v>
      </c>
      <c r="F10" s="16">
        <f t="shared" si="0"/>
        <v>8183534.5899999999</v>
      </c>
      <c r="G10" s="16">
        <f t="shared" si="0"/>
        <v>2805276.2499999991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topLeftCell="A8" workbookViewId="0">
      <selection activeCell="A19" sqref="A19:J1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145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4083155.4</v>
      </c>
      <c r="C6" s="5">
        <v>162474</v>
      </c>
      <c r="D6" s="5">
        <f>B6+C6</f>
        <v>4245629.4000000004</v>
      </c>
      <c r="E6" s="5">
        <v>2904810.76</v>
      </c>
      <c r="F6" s="5">
        <v>2904810.76</v>
      </c>
      <c r="G6" s="5">
        <f>D6-E6</f>
        <v>1340818.6400000006</v>
      </c>
    </row>
    <row r="7" spans="1:7" x14ac:dyDescent="0.2">
      <c r="A7" s="23" t="s">
        <v>132</v>
      </c>
      <c r="B7" s="5">
        <v>639300.44999999995</v>
      </c>
      <c r="C7" s="5">
        <v>411737</v>
      </c>
      <c r="D7" s="5">
        <f t="shared" ref="D7:D12" si="0">B7+C7</f>
        <v>1051037.45</v>
      </c>
      <c r="E7" s="5">
        <v>653008.18000000005</v>
      </c>
      <c r="F7" s="5">
        <v>653008.18000000005</v>
      </c>
      <c r="G7" s="5">
        <f t="shared" ref="G7:G12" si="1">D7-E7</f>
        <v>398029.2699999999</v>
      </c>
    </row>
    <row r="8" spans="1:7" x14ac:dyDescent="0.2">
      <c r="A8" s="23" t="s">
        <v>133</v>
      </c>
      <c r="B8" s="5">
        <v>307966.65999999997</v>
      </c>
      <c r="C8" s="5">
        <v>10992</v>
      </c>
      <c r="D8" s="5">
        <f t="shared" si="0"/>
        <v>318958.65999999997</v>
      </c>
      <c r="E8" s="5">
        <v>291287.90000000002</v>
      </c>
      <c r="F8" s="5">
        <v>291287.90000000002</v>
      </c>
      <c r="G8" s="5">
        <f t="shared" si="1"/>
        <v>27670.759999999951</v>
      </c>
    </row>
    <row r="9" spans="1:7" x14ac:dyDescent="0.2">
      <c r="A9" s="23" t="s">
        <v>134</v>
      </c>
      <c r="B9" s="5">
        <v>940866.39</v>
      </c>
      <c r="C9" s="5">
        <v>-14696.16</v>
      </c>
      <c r="D9" s="5">
        <f t="shared" si="0"/>
        <v>926170.23</v>
      </c>
      <c r="E9" s="5">
        <v>876488.39</v>
      </c>
      <c r="F9" s="5">
        <v>876488.39</v>
      </c>
      <c r="G9" s="5">
        <f t="shared" si="1"/>
        <v>49681.839999999967</v>
      </c>
    </row>
    <row r="10" spans="1:7" x14ac:dyDescent="0.2">
      <c r="A10" s="23" t="s">
        <v>135</v>
      </c>
      <c r="B10" s="5">
        <v>290697.40000000002</v>
      </c>
      <c r="C10" s="5">
        <v>-51667</v>
      </c>
      <c r="D10" s="5">
        <f t="shared" si="0"/>
        <v>239030.40000000002</v>
      </c>
      <c r="E10" s="5">
        <v>192221.25</v>
      </c>
      <c r="F10" s="5">
        <v>192221.25</v>
      </c>
      <c r="G10" s="5">
        <f t="shared" si="1"/>
        <v>46809.150000000023</v>
      </c>
    </row>
    <row r="11" spans="1:7" x14ac:dyDescent="0.2">
      <c r="A11" s="23" t="s">
        <v>136</v>
      </c>
      <c r="B11" s="5">
        <v>650304.81999999995</v>
      </c>
      <c r="C11" s="5">
        <v>-18961</v>
      </c>
      <c r="D11" s="5">
        <f t="shared" si="0"/>
        <v>631343.81999999995</v>
      </c>
      <c r="E11" s="5">
        <v>555101.96</v>
      </c>
      <c r="F11" s="5">
        <v>555101.96</v>
      </c>
      <c r="G11" s="5">
        <f t="shared" si="1"/>
        <v>76241.859999999986</v>
      </c>
    </row>
    <row r="12" spans="1:7" x14ac:dyDescent="0.2">
      <c r="A12" s="23" t="s">
        <v>137</v>
      </c>
      <c r="B12" s="5">
        <v>536966.67000000004</v>
      </c>
      <c r="C12" s="5">
        <v>3106</v>
      </c>
      <c r="D12" s="5">
        <f t="shared" si="0"/>
        <v>540072.67000000004</v>
      </c>
      <c r="E12" s="5">
        <v>275119.87</v>
      </c>
      <c r="F12" s="5">
        <v>275119.87</v>
      </c>
      <c r="G12" s="5">
        <f t="shared" si="1"/>
        <v>264952.80000000005</v>
      </c>
    </row>
    <row r="13" spans="1:7" x14ac:dyDescent="0.2">
      <c r="A13" s="23" t="s">
        <v>138</v>
      </c>
      <c r="B13" s="5">
        <v>453235.67</v>
      </c>
      <c r="C13" s="5">
        <v>-10238</v>
      </c>
      <c r="D13" s="5">
        <f t="shared" ref="D13" si="2">B13+C13</f>
        <v>442997.67</v>
      </c>
      <c r="E13" s="5">
        <v>141541.89000000001</v>
      </c>
      <c r="F13" s="5">
        <v>141541.89000000001</v>
      </c>
      <c r="G13" s="5">
        <f t="shared" ref="G13" si="3">D13-E13</f>
        <v>301455.77999999997</v>
      </c>
    </row>
    <row r="14" spans="1:7" x14ac:dyDescent="0.2">
      <c r="A14" s="23" t="s">
        <v>139</v>
      </c>
      <c r="B14" s="5">
        <v>544914.69999999995</v>
      </c>
      <c r="C14" s="5">
        <v>-65416</v>
      </c>
      <c r="D14" s="5">
        <f t="shared" ref="D14" si="4">B14+C14</f>
        <v>479498.69999999995</v>
      </c>
      <c r="E14" s="5">
        <v>395898.87</v>
      </c>
      <c r="F14" s="5">
        <v>395898.87</v>
      </c>
      <c r="G14" s="5">
        <f t="shared" ref="G14" si="5">D14-E14</f>
        <v>83599.829999999958</v>
      </c>
    </row>
    <row r="15" spans="1:7" x14ac:dyDescent="0.2">
      <c r="A15" s="23" t="s">
        <v>140</v>
      </c>
      <c r="B15" s="5">
        <v>474988.51</v>
      </c>
      <c r="C15" s="5">
        <v>-47802</v>
      </c>
      <c r="D15" s="5">
        <f t="shared" ref="D15" si="6">B15+C15</f>
        <v>427186.51</v>
      </c>
      <c r="E15" s="5">
        <v>356997.49</v>
      </c>
      <c r="F15" s="5">
        <v>356997.49</v>
      </c>
      <c r="G15" s="5">
        <f t="shared" ref="G15" si="7">D15-E15</f>
        <v>70189.020000000019</v>
      </c>
    </row>
    <row r="16" spans="1:7" x14ac:dyDescent="0.2">
      <c r="A16" s="23" t="s">
        <v>141</v>
      </c>
      <c r="B16" s="5">
        <v>702443.24</v>
      </c>
      <c r="C16" s="5">
        <v>-65898</v>
      </c>
      <c r="D16" s="5">
        <f t="shared" ref="D16" si="8">B16+C16</f>
        <v>636545.24</v>
      </c>
      <c r="E16" s="5">
        <v>600691.23</v>
      </c>
      <c r="F16" s="5">
        <v>600691.23</v>
      </c>
      <c r="G16" s="5">
        <f t="shared" ref="G16" si="9">D16-E16</f>
        <v>35854.010000000009</v>
      </c>
    </row>
    <row r="17" spans="1:7" x14ac:dyDescent="0.2">
      <c r="A17" s="23" t="s">
        <v>142</v>
      </c>
      <c r="B17" s="5">
        <v>974583.96</v>
      </c>
      <c r="C17" s="5">
        <v>-139392</v>
      </c>
      <c r="D17" s="5">
        <f t="shared" ref="D17" si="10">B17+C17</f>
        <v>835191.96</v>
      </c>
      <c r="E17" s="5">
        <v>766642.12</v>
      </c>
      <c r="F17" s="5">
        <v>766642.12</v>
      </c>
      <c r="G17" s="5">
        <f t="shared" ref="G17" si="11">D17-E17</f>
        <v>68549.839999999967</v>
      </c>
    </row>
    <row r="18" spans="1:7" x14ac:dyDescent="0.2">
      <c r="A18" s="23" t="s">
        <v>143</v>
      </c>
      <c r="B18" s="5">
        <v>72833.33</v>
      </c>
      <c r="C18" s="5">
        <v>-47832</v>
      </c>
      <c r="D18" s="5">
        <f t="shared" ref="D18" si="12">B18+C18</f>
        <v>25001.33</v>
      </c>
      <c r="E18" s="5">
        <v>23491.200000000001</v>
      </c>
      <c r="F18" s="5">
        <v>23491.200000000001</v>
      </c>
      <c r="G18" s="5">
        <f t="shared" ref="G18" si="13">D18-E18</f>
        <v>1510.130000000001</v>
      </c>
    </row>
    <row r="19" spans="1:7" x14ac:dyDescent="0.2">
      <c r="A19" s="23" t="s">
        <v>144</v>
      </c>
      <c r="B19" s="5">
        <v>300367.8</v>
      </c>
      <c r="C19" s="5">
        <v>-110221</v>
      </c>
      <c r="D19" s="5">
        <f t="shared" ref="D19" si="14">B19+C19</f>
        <v>190146.8</v>
      </c>
      <c r="E19" s="5">
        <v>150233.48000000001</v>
      </c>
      <c r="F19" s="5">
        <v>150233.48000000001</v>
      </c>
      <c r="G19" s="5">
        <f t="shared" ref="G19" si="15">D19-E19</f>
        <v>39913.319999999978</v>
      </c>
    </row>
    <row r="20" spans="1:7" x14ac:dyDescent="0.2">
      <c r="A20" s="23"/>
      <c r="B20" s="5"/>
      <c r="C20" s="5"/>
      <c r="D20" s="5"/>
      <c r="E20" s="5"/>
      <c r="F20" s="5"/>
      <c r="G20" s="5"/>
    </row>
    <row r="21" spans="1:7" x14ac:dyDescent="0.2">
      <c r="A21" s="11" t="s">
        <v>50</v>
      </c>
      <c r="B21" s="17">
        <f t="shared" ref="B21:G21" si="16">SUM(B6:B20)</f>
        <v>10972625.000000002</v>
      </c>
      <c r="C21" s="17">
        <f t="shared" si="16"/>
        <v>16185.839999999967</v>
      </c>
      <c r="D21" s="17">
        <f t="shared" si="16"/>
        <v>10988810.840000002</v>
      </c>
      <c r="E21" s="17">
        <f t="shared" si="16"/>
        <v>8183534.5899999999</v>
      </c>
      <c r="F21" s="17">
        <f t="shared" si="16"/>
        <v>8183534.5899999999</v>
      </c>
      <c r="G21" s="17">
        <f t="shared" si="16"/>
        <v>2805276.2499999995</v>
      </c>
    </row>
    <row r="24" spans="1:7" ht="45" customHeight="1" x14ac:dyDescent="0.2">
      <c r="A24" s="29" t="s">
        <v>146</v>
      </c>
      <c r="B24" s="27"/>
      <c r="C24" s="27"/>
      <c r="D24" s="27"/>
      <c r="E24" s="27"/>
      <c r="F24" s="27"/>
      <c r="G24" s="28"/>
    </row>
    <row r="25" spans="1:7" x14ac:dyDescent="0.2">
      <c r="A25" s="32" t="s">
        <v>51</v>
      </c>
      <c r="B25" s="29" t="s">
        <v>57</v>
      </c>
      <c r="C25" s="27"/>
      <c r="D25" s="27"/>
      <c r="E25" s="27"/>
      <c r="F25" s="28"/>
      <c r="G25" s="30" t="s">
        <v>56</v>
      </c>
    </row>
    <row r="26" spans="1:7" ht="22.5" x14ac:dyDescent="0.2">
      <c r="A26" s="33"/>
      <c r="B26" s="2" t="s">
        <v>52</v>
      </c>
      <c r="C26" s="2" t="s">
        <v>117</v>
      </c>
      <c r="D26" s="2" t="s">
        <v>53</v>
      </c>
      <c r="E26" s="2" t="s">
        <v>54</v>
      </c>
      <c r="F26" s="2" t="s">
        <v>55</v>
      </c>
      <c r="G26" s="31"/>
    </row>
    <row r="27" spans="1:7" x14ac:dyDescent="0.2">
      <c r="A27" s="34"/>
      <c r="B27" s="3">
        <v>1</v>
      </c>
      <c r="C27" s="3">
        <v>2</v>
      </c>
      <c r="D27" s="3" t="s">
        <v>118</v>
      </c>
      <c r="E27" s="3">
        <v>4</v>
      </c>
      <c r="F27" s="3">
        <v>5</v>
      </c>
      <c r="G27" s="3" t="s">
        <v>119</v>
      </c>
    </row>
    <row r="28" spans="1:7" x14ac:dyDescent="0.2">
      <c r="A28" s="24" t="s">
        <v>8</v>
      </c>
      <c r="B28" s="5">
        <v>0</v>
      </c>
      <c r="C28" s="5">
        <v>0</v>
      </c>
      <c r="D28" s="5">
        <f>B28+C28</f>
        <v>0</v>
      </c>
      <c r="E28" s="5">
        <v>0</v>
      </c>
      <c r="F28" s="5">
        <v>0</v>
      </c>
      <c r="G28" s="5">
        <f>D28-E28</f>
        <v>0</v>
      </c>
    </row>
    <row r="29" spans="1:7" x14ac:dyDescent="0.2">
      <c r="A29" s="24" t="s">
        <v>9</v>
      </c>
      <c r="B29" s="5">
        <v>0</v>
      </c>
      <c r="C29" s="5">
        <v>0</v>
      </c>
      <c r="D29" s="5">
        <f t="shared" ref="D29:D31" si="17">B29+C29</f>
        <v>0</v>
      </c>
      <c r="E29" s="5">
        <v>0</v>
      </c>
      <c r="F29" s="5">
        <v>0</v>
      </c>
      <c r="G29" s="5">
        <f t="shared" ref="G29:G31" si="18">D29-E29</f>
        <v>0</v>
      </c>
    </row>
    <row r="30" spans="1:7" x14ac:dyDescent="0.2">
      <c r="A30" s="24" t="s">
        <v>10</v>
      </c>
      <c r="B30" s="5">
        <v>0</v>
      </c>
      <c r="C30" s="5">
        <v>0</v>
      </c>
      <c r="D30" s="5">
        <f t="shared" si="17"/>
        <v>0</v>
      </c>
      <c r="E30" s="5">
        <v>0</v>
      </c>
      <c r="F30" s="5">
        <v>0</v>
      </c>
      <c r="G30" s="5">
        <f t="shared" si="18"/>
        <v>0</v>
      </c>
    </row>
    <row r="31" spans="1:7" x14ac:dyDescent="0.2">
      <c r="A31" s="24" t="s">
        <v>121</v>
      </c>
      <c r="B31" s="5">
        <v>0</v>
      </c>
      <c r="C31" s="5">
        <v>0</v>
      </c>
      <c r="D31" s="5">
        <f t="shared" si="17"/>
        <v>0</v>
      </c>
      <c r="E31" s="5">
        <v>0</v>
      </c>
      <c r="F31" s="5">
        <v>0</v>
      </c>
      <c r="G31" s="5">
        <f t="shared" si="18"/>
        <v>0</v>
      </c>
    </row>
    <row r="32" spans="1:7" x14ac:dyDescent="0.2">
      <c r="A32" s="11" t="s">
        <v>50</v>
      </c>
      <c r="B32" s="17">
        <f t="shared" ref="B32:G32" si="19">SUM(B28:B31)</f>
        <v>0</v>
      </c>
      <c r="C32" s="17">
        <f t="shared" si="19"/>
        <v>0</v>
      </c>
      <c r="D32" s="17">
        <f t="shared" si="19"/>
        <v>0</v>
      </c>
      <c r="E32" s="17">
        <f t="shared" si="19"/>
        <v>0</v>
      </c>
      <c r="F32" s="17">
        <f t="shared" si="19"/>
        <v>0</v>
      </c>
      <c r="G32" s="17">
        <f t="shared" si="19"/>
        <v>0</v>
      </c>
    </row>
    <row r="35" spans="1:7" ht="45" customHeight="1" x14ac:dyDescent="0.2">
      <c r="A35" s="29" t="s">
        <v>147</v>
      </c>
      <c r="B35" s="27"/>
      <c r="C35" s="27"/>
      <c r="D35" s="27"/>
      <c r="E35" s="27"/>
      <c r="F35" s="27"/>
      <c r="G35" s="28"/>
    </row>
    <row r="36" spans="1:7" x14ac:dyDescent="0.2">
      <c r="A36" s="32" t="s">
        <v>51</v>
      </c>
      <c r="B36" s="29" t="s">
        <v>57</v>
      </c>
      <c r="C36" s="27"/>
      <c r="D36" s="27"/>
      <c r="E36" s="27"/>
      <c r="F36" s="28"/>
      <c r="G36" s="30" t="s">
        <v>56</v>
      </c>
    </row>
    <row r="37" spans="1:7" ht="22.5" x14ac:dyDescent="0.2">
      <c r="A37" s="33"/>
      <c r="B37" s="2" t="s">
        <v>52</v>
      </c>
      <c r="C37" s="2" t="s">
        <v>117</v>
      </c>
      <c r="D37" s="2" t="s">
        <v>53</v>
      </c>
      <c r="E37" s="2" t="s">
        <v>54</v>
      </c>
      <c r="F37" s="2" t="s">
        <v>55</v>
      </c>
      <c r="G37" s="31"/>
    </row>
    <row r="38" spans="1:7" x14ac:dyDescent="0.2">
      <c r="A38" s="34"/>
      <c r="B38" s="3">
        <v>1</v>
      </c>
      <c r="C38" s="3">
        <v>2</v>
      </c>
      <c r="D38" s="3" t="s">
        <v>118</v>
      </c>
      <c r="E38" s="3">
        <v>4</v>
      </c>
      <c r="F38" s="3">
        <v>5</v>
      </c>
      <c r="G38" s="3" t="s">
        <v>119</v>
      </c>
    </row>
    <row r="39" spans="1:7" x14ac:dyDescent="0.2">
      <c r="A39" s="25" t="s">
        <v>12</v>
      </c>
      <c r="B39" s="5">
        <v>10972625</v>
      </c>
      <c r="C39" s="5">
        <v>16185.84</v>
      </c>
      <c r="D39" s="5">
        <f t="shared" ref="D39:D45" si="20">B39+C39</f>
        <v>10988810.84</v>
      </c>
      <c r="E39" s="5">
        <v>8183534.5899999999</v>
      </c>
      <c r="F39" s="5">
        <v>8183534.5899999999</v>
      </c>
      <c r="G39" s="5">
        <f t="shared" ref="G39:G45" si="21">D39-E39</f>
        <v>2805276.25</v>
      </c>
    </row>
    <row r="40" spans="1:7" x14ac:dyDescent="0.2">
      <c r="A40" s="25" t="s">
        <v>11</v>
      </c>
      <c r="B40" s="5">
        <v>0</v>
      </c>
      <c r="C40" s="5">
        <v>0</v>
      </c>
      <c r="D40" s="5">
        <f t="shared" si="20"/>
        <v>0</v>
      </c>
      <c r="E40" s="5">
        <v>0</v>
      </c>
      <c r="F40" s="5">
        <v>0</v>
      </c>
      <c r="G40" s="5">
        <f t="shared" si="21"/>
        <v>0</v>
      </c>
    </row>
    <row r="41" spans="1:7" x14ac:dyDescent="0.2">
      <c r="A41" s="25" t="s">
        <v>13</v>
      </c>
      <c r="B41" s="5">
        <v>0</v>
      </c>
      <c r="C41" s="5">
        <v>0</v>
      </c>
      <c r="D41" s="5">
        <f t="shared" si="20"/>
        <v>0</v>
      </c>
      <c r="E41" s="5">
        <v>0</v>
      </c>
      <c r="F41" s="5">
        <v>0</v>
      </c>
      <c r="G41" s="5">
        <f t="shared" si="21"/>
        <v>0</v>
      </c>
    </row>
    <row r="42" spans="1:7" x14ac:dyDescent="0.2">
      <c r="A42" s="25" t="s">
        <v>25</v>
      </c>
      <c r="B42" s="5">
        <v>0</v>
      </c>
      <c r="C42" s="5">
        <v>0</v>
      </c>
      <c r="D42" s="5">
        <f t="shared" si="20"/>
        <v>0</v>
      </c>
      <c r="E42" s="5">
        <v>0</v>
      </c>
      <c r="F42" s="5">
        <v>0</v>
      </c>
      <c r="G42" s="5">
        <f t="shared" si="21"/>
        <v>0</v>
      </c>
    </row>
    <row r="43" spans="1:7" ht="11.25" customHeight="1" x14ac:dyDescent="0.2">
      <c r="A43" s="25" t="s">
        <v>26</v>
      </c>
      <c r="B43" s="5">
        <v>0</v>
      </c>
      <c r="C43" s="5">
        <v>0</v>
      </c>
      <c r="D43" s="5">
        <f t="shared" si="20"/>
        <v>0</v>
      </c>
      <c r="E43" s="5">
        <v>0</v>
      </c>
      <c r="F43" s="5">
        <v>0</v>
      </c>
      <c r="G43" s="5">
        <f t="shared" si="21"/>
        <v>0</v>
      </c>
    </row>
    <row r="44" spans="1:7" x14ac:dyDescent="0.2">
      <c r="A44" s="25" t="s">
        <v>128</v>
      </c>
      <c r="B44" s="5">
        <v>0</v>
      </c>
      <c r="C44" s="5">
        <v>0</v>
      </c>
      <c r="D44" s="5">
        <f t="shared" si="20"/>
        <v>0</v>
      </c>
      <c r="E44" s="5">
        <v>0</v>
      </c>
      <c r="F44" s="5">
        <v>0</v>
      </c>
      <c r="G44" s="5">
        <f t="shared" si="21"/>
        <v>0</v>
      </c>
    </row>
    <row r="45" spans="1:7" x14ac:dyDescent="0.2">
      <c r="A45" s="25" t="s">
        <v>14</v>
      </c>
      <c r="B45" s="5">
        <v>0</v>
      </c>
      <c r="C45" s="5">
        <v>0</v>
      </c>
      <c r="D45" s="5">
        <f t="shared" si="20"/>
        <v>0</v>
      </c>
      <c r="E45" s="5">
        <v>0</v>
      </c>
      <c r="F45" s="5">
        <v>0</v>
      </c>
      <c r="G45" s="5">
        <f t="shared" si="21"/>
        <v>0</v>
      </c>
    </row>
    <row r="46" spans="1:7" x14ac:dyDescent="0.2">
      <c r="A46" s="11" t="s">
        <v>50</v>
      </c>
      <c r="B46" s="17">
        <f t="shared" ref="B46:G46" si="22">SUM(B39:B45)</f>
        <v>10972625</v>
      </c>
      <c r="C46" s="17">
        <f t="shared" si="22"/>
        <v>16185.84</v>
      </c>
      <c r="D46" s="17">
        <f t="shared" si="22"/>
        <v>10988810.84</v>
      </c>
      <c r="E46" s="17">
        <f t="shared" si="22"/>
        <v>8183534.5899999999</v>
      </c>
      <c r="F46" s="17">
        <f t="shared" si="22"/>
        <v>8183534.5899999999</v>
      </c>
      <c r="G46" s="17">
        <f t="shared" si="22"/>
        <v>2805276.25</v>
      </c>
    </row>
    <row r="48" spans="1:7" x14ac:dyDescent="0.2">
      <c r="A48" s="1" t="s">
        <v>120</v>
      </c>
    </row>
  </sheetData>
  <sheetProtection formatCells="0" formatColumns="0" formatRows="0" insertRows="0" deleteRows="0" autoFilter="0"/>
  <mergeCells count="12">
    <mergeCell ref="B36:F36"/>
    <mergeCell ref="G36:G37"/>
    <mergeCell ref="B25:F25"/>
    <mergeCell ref="G25:G26"/>
    <mergeCell ref="A35:G35"/>
    <mergeCell ref="A25:A27"/>
    <mergeCell ref="A36:A38"/>
    <mergeCell ref="B2:F2"/>
    <mergeCell ref="G2:G3"/>
    <mergeCell ref="A1:G1"/>
    <mergeCell ref="A24:G24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148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4155988.73</v>
      </c>
      <c r="C5" s="14">
        <f t="shared" si="0"/>
        <v>158027</v>
      </c>
      <c r="D5" s="14">
        <f t="shared" si="0"/>
        <v>4314015.7300000004</v>
      </c>
      <c r="E5" s="14">
        <f t="shared" si="0"/>
        <v>2971686.16</v>
      </c>
      <c r="F5" s="14">
        <f t="shared" si="0"/>
        <v>2971686.16</v>
      </c>
      <c r="G5" s="14">
        <f t="shared" si="0"/>
        <v>1342329.5700000003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4083155.4</v>
      </c>
      <c r="C10" s="5">
        <v>205859</v>
      </c>
      <c r="D10" s="5">
        <f t="shared" si="1"/>
        <v>4289014.4000000004</v>
      </c>
      <c r="E10" s="5">
        <v>2948194.96</v>
      </c>
      <c r="F10" s="5">
        <v>2948194.96</v>
      </c>
      <c r="G10" s="5">
        <f t="shared" si="2"/>
        <v>1340819.4400000004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72833.33</v>
      </c>
      <c r="C13" s="5">
        <v>-47832</v>
      </c>
      <c r="D13" s="5">
        <f t="shared" si="1"/>
        <v>25001.33</v>
      </c>
      <c r="E13" s="5">
        <v>23491.200000000001</v>
      </c>
      <c r="F13" s="5">
        <v>23491.200000000001</v>
      </c>
      <c r="G13" s="5">
        <f t="shared" si="2"/>
        <v>1510.130000000001</v>
      </c>
    </row>
    <row r="14" spans="1:7" x14ac:dyDescent="0.2">
      <c r="A14" s="8" t="s">
        <v>19</v>
      </c>
      <c r="B14" s="14">
        <f t="shared" ref="B14:G14" si="3">SUM(B15:B21)</f>
        <v>6816636.2699999996</v>
      </c>
      <c r="C14" s="14">
        <f t="shared" si="3"/>
        <v>-141841.16</v>
      </c>
      <c r="D14" s="14">
        <f t="shared" si="3"/>
        <v>6674795.1099999994</v>
      </c>
      <c r="E14" s="14">
        <f t="shared" si="3"/>
        <v>5211848.43</v>
      </c>
      <c r="F14" s="14">
        <f t="shared" si="3"/>
        <v>5211848.43</v>
      </c>
      <c r="G14" s="14">
        <f t="shared" si="3"/>
        <v>1462946.6799999997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5842052.3099999996</v>
      </c>
      <c r="C20" s="5">
        <v>-2449.16</v>
      </c>
      <c r="D20" s="5">
        <f t="shared" si="5"/>
        <v>5839603.1499999994</v>
      </c>
      <c r="E20" s="5">
        <v>4445206.3099999996</v>
      </c>
      <c r="F20" s="5">
        <v>4445206.3099999996</v>
      </c>
      <c r="G20" s="5">
        <f t="shared" si="4"/>
        <v>1394396.8399999999</v>
      </c>
    </row>
    <row r="21" spans="1:7" x14ac:dyDescent="0.2">
      <c r="A21" s="26" t="s">
        <v>4</v>
      </c>
      <c r="B21" s="5">
        <v>974583.96</v>
      </c>
      <c r="C21" s="5">
        <v>-139392</v>
      </c>
      <c r="D21" s="5">
        <f t="shared" si="5"/>
        <v>835191.96</v>
      </c>
      <c r="E21" s="5">
        <v>766642.12</v>
      </c>
      <c r="F21" s="5">
        <v>766642.12</v>
      </c>
      <c r="G21" s="5">
        <f t="shared" si="4"/>
        <v>68549.839999999967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10972625</v>
      </c>
      <c r="C37" s="17">
        <f t="shared" si="12"/>
        <v>16185.839999999997</v>
      </c>
      <c r="D37" s="17">
        <f t="shared" si="12"/>
        <v>10988810.84</v>
      </c>
      <c r="E37" s="17">
        <f t="shared" si="12"/>
        <v>8183534.5899999999</v>
      </c>
      <c r="F37" s="17">
        <f t="shared" si="12"/>
        <v>8183534.5899999999</v>
      </c>
      <c r="G37" s="17">
        <f t="shared" si="12"/>
        <v>2805276.25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2018-07-14T22:21:14Z</cp:lastPrinted>
  <dcterms:created xsi:type="dcterms:W3CDTF">2014-02-10T03:37:14Z</dcterms:created>
  <dcterms:modified xsi:type="dcterms:W3CDTF">2024-01-29T20:12:47Z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