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C:\Users\Mony\Desktop\"/>
    </mc:Choice>
  </mc:AlternateContent>
  <xr:revisionPtr revIDLastSave="0" documentId="8_{C4CB4BA5-734C-4202-8B27-6D91628DCF04}" xr6:coauthVersionLast="47" xr6:coauthVersionMax="47" xr10:uidLastSave="{00000000-0000-0000-0000-000000000000}"/>
  <bookViews>
    <workbookView xWindow="-120" yWindow="-120" windowWidth="24240" windowHeight="13140" tabRatio="885" xr2:uid="{00000000-000D-0000-FFFF-FFFF00000000}"/>
  </bookViews>
  <sheets>
    <sheet name="COG" sheetId="6" r:id="rId1"/>
    <sheet name="CTG" sheetId="8" r:id="rId2"/>
    <sheet name="CA" sheetId="4" r:id="rId3"/>
    <sheet name="CFG" sheetId="5" r:id="rId4"/>
  </sheets>
  <definedNames>
    <definedName name="_xlnm._FilterDatabase" localSheetId="3" hidden="1">CFG!$A$3:$G$40</definedName>
    <definedName name="_xlnm._FilterDatabase" localSheetId="0" hidden="1">COG!$A$4:$A$77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38" i="5" l="1"/>
  <c r="G38" i="5" s="1"/>
  <c r="D30" i="5"/>
  <c r="G30" i="5" s="1"/>
  <c r="D31" i="5"/>
  <c r="G31" i="5"/>
  <c r="D32" i="5"/>
  <c r="G32" i="5" s="1"/>
  <c r="D33" i="5"/>
  <c r="G33" i="5"/>
  <c r="D34" i="5"/>
  <c r="G34" i="5" s="1"/>
  <c r="D35" i="5"/>
  <c r="G35" i="5"/>
  <c r="D15" i="5"/>
  <c r="G15" i="5" s="1"/>
  <c r="D41" i="5"/>
  <c r="G41" i="5" s="1"/>
  <c r="D40" i="5"/>
  <c r="G40" i="5" s="1"/>
  <c r="D39" i="5"/>
  <c r="F37" i="5"/>
  <c r="E37" i="5"/>
  <c r="C37" i="5"/>
  <c r="B37" i="5"/>
  <c r="D36" i="5"/>
  <c r="G36" i="5" s="1"/>
  <c r="D29" i="5"/>
  <c r="G29" i="5" s="1"/>
  <c r="D28" i="5"/>
  <c r="G28" i="5" s="1"/>
  <c r="D27" i="5"/>
  <c r="G27" i="5" s="1"/>
  <c r="D26" i="5"/>
  <c r="D25" i="5"/>
  <c r="G25" i="5" s="1"/>
  <c r="F24" i="5"/>
  <c r="E24" i="5"/>
  <c r="C24" i="5"/>
  <c r="B24" i="5"/>
  <c r="D23" i="5"/>
  <c r="G23" i="5" s="1"/>
  <c r="D22" i="5"/>
  <c r="G22" i="5" s="1"/>
  <c r="D21" i="5"/>
  <c r="G21" i="5" s="1"/>
  <c r="D20" i="5"/>
  <c r="G20" i="5" s="1"/>
  <c r="D19" i="5"/>
  <c r="G19" i="5" s="1"/>
  <c r="D18" i="5"/>
  <c r="D17" i="5"/>
  <c r="G17" i="5" s="1"/>
  <c r="F16" i="5"/>
  <c r="E16" i="5"/>
  <c r="C16" i="5"/>
  <c r="B16" i="5"/>
  <c r="D14" i="5"/>
  <c r="G14" i="5" s="1"/>
  <c r="D13" i="5"/>
  <c r="G13" i="5" s="1"/>
  <c r="D12" i="5"/>
  <c r="G12" i="5" s="1"/>
  <c r="D11" i="5"/>
  <c r="G11" i="5" s="1"/>
  <c r="D10" i="5"/>
  <c r="G10" i="5" s="1"/>
  <c r="D9" i="5"/>
  <c r="G9" i="5" s="1"/>
  <c r="D8" i="5"/>
  <c r="G8" i="5" s="1"/>
  <c r="D7" i="5"/>
  <c r="D6" i="5" s="1"/>
  <c r="F6" i="5"/>
  <c r="E6" i="5"/>
  <c r="C6" i="5"/>
  <c r="B6" i="5"/>
  <c r="D51" i="4"/>
  <c r="G51" i="4" s="1"/>
  <c r="D50" i="4"/>
  <c r="G50" i="4" s="1"/>
  <c r="D49" i="4"/>
  <c r="G49" i="4" s="1"/>
  <c r="D48" i="4"/>
  <c r="G48" i="4" s="1"/>
  <c r="D47" i="4"/>
  <c r="G47" i="4" s="1"/>
  <c r="D46" i="4"/>
  <c r="G46" i="4" s="1"/>
  <c r="D45" i="4"/>
  <c r="G45" i="4" s="1"/>
  <c r="D44" i="4"/>
  <c r="G44" i="4" s="1"/>
  <c r="F57" i="4"/>
  <c r="E57" i="4"/>
  <c r="C57" i="4"/>
  <c r="B57" i="4"/>
  <c r="D56" i="4"/>
  <c r="G56" i="4" s="1"/>
  <c r="D55" i="4"/>
  <c r="G55" i="4" s="1"/>
  <c r="D54" i="4"/>
  <c r="G54" i="4" s="1"/>
  <c r="D53" i="4"/>
  <c r="G53" i="4" s="1"/>
  <c r="D52" i="4"/>
  <c r="G52" i="4" s="1"/>
  <c r="D43" i="4"/>
  <c r="G43" i="4" s="1"/>
  <c r="F22" i="4"/>
  <c r="E22" i="4"/>
  <c r="C22" i="4"/>
  <c r="B22" i="4"/>
  <c r="D20" i="4"/>
  <c r="G20" i="4" s="1"/>
  <c r="G19" i="4"/>
  <c r="D19" i="4"/>
  <c r="D18" i="4"/>
  <c r="G18" i="4" s="1"/>
  <c r="G17" i="4"/>
  <c r="D17" i="4"/>
  <c r="D16" i="4"/>
  <c r="G16" i="4" s="1"/>
  <c r="G15" i="4"/>
  <c r="D15" i="4"/>
  <c r="D14" i="4"/>
  <c r="G14" i="4" s="1"/>
  <c r="G13" i="4"/>
  <c r="D13" i="4"/>
  <c r="D12" i="4"/>
  <c r="G12" i="4" s="1"/>
  <c r="G11" i="4"/>
  <c r="D11" i="4"/>
  <c r="D10" i="4"/>
  <c r="G10" i="4" s="1"/>
  <c r="G9" i="4"/>
  <c r="D9" i="4"/>
  <c r="D8" i="4"/>
  <c r="G8" i="4" s="1"/>
  <c r="G7" i="4"/>
  <c r="G22" i="4" s="1"/>
  <c r="D7" i="4"/>
  <c r="F16" i="8"/>
  <c r="E16" i="8"/>
  <c r="C16" i="8"/>
  <c r="B16" i="8"/>
  <c r="D14" i="8"/>
  <c r="G14" i="8" s="1"/>
  <c r="D12" i="8"/>
  <c r="G12" i="8" s="1"/>
  <c r="D10" i="8"/>
  <c r="G10" i="8" s="1"/>
  <c r="D8" i="8"/>
  <c r="G8" i="8" s="1"/>
  <c r="D6" i="8"/>
  <c r="D76" i="6"/>
  <c r="G76" i="6" s="1"/>
  <c r="D75" i="6"/>
  <c r="G75" i="6" s="1"/>
  <c r="D74" i="6"/>
  <c r="G74" i="6" s="1"/>
  <c r="D73" i="6"/>
  <c r="G73" i="6" s="1"/>
  <c r="D72" i="6"/>
  <c r="G72" i="6" s="1"/>
  <c r="D71" i="6"/>
  <c r="G71" i="6" s="1"/>
  <c r="D70" i="6"/>
  <c r="G70" i="6" s="1"/>
  <c r="F69" i="6"/>
  <c r="E69" i="6"/>
  <c r="C69" i="6"/>
  <c r="B69" i="6"/>
  <c r="D69" i="6" s="1"/>
  <c r="G69" i="6" s="1"/>
  <c r="D68" i="6"/>
  <c r="G68" i="6" s="1"/>
  <c r="D67" i="6"/>
  <c r="G67" i="6" s="1"/>
  <c r="D66" i="6"/>
  <c r="G66" i="6" s="1"/>
  <c r="F65" i="6"/>
  <c r="E65" i="6"/>
  <c r="C65" i="6"/>
  <c r="B65" i="6"/>
  <c r="D65" i="6" s="1"/>
  <c r="G65" i="6" s="1"/>
  <c r="D64" i="6"/>
  <c r="G64" i="6" s="1"/>
  <c r="D63" i="6"/>
  <c r="G63" i="6" s="1"/>
  <c r="D62" i="6"/>
  <c r="G62" i="6" s="1"/>
  <c r="D61" i="6"/>
  <c r="G61" i="6" s="1"/>
  <c r="D60" i="6"/>
  <c r="G60" i="6" s="1"/>
  <c r="D59" i="6"/>
  <c r="G59" i="6" s="1"/>
  <c r="D58" i="6"/>
  <c r="G58" i="6" s="1"/>
  <c r="F57" i="6"/>
  <c r="E57" i="6"/>
  <c r="C57" i="6"/>
  <c r="B57" i="6"/>
  <c r="D57" i="6" s="1"/>
  <c r="G57" i="6" s="1"/>
  <c r="D56" i="6"/>
  <c r="G56" i="6" s="1"/>
  <c r="D55" i="6"/>
  <c r="G55" i="6" s="1"/>
  <c r="D54" i="6"/>
  <c r="G54" i="6" s="1"/>
  <c r="F53" i="6"/>
  <c r="E53" i="6"/>
  <c r="C53" i="6"/>
  <c r="B53" i="6"/>
  <c r="D53" i="6" s="1"/>
  <c r="G53" i="6" s="1"/>
  <c r="D52" i="6"/>
  <c r="G52" i="6" s="1"/>
  <c r="D51" i="6"/>
  <c r="G51" i="6" s="1"/>
  <c r="D50" i="6"/>
  <c r="G50" i="6" s="1"/>
  <c r="D49" i="6"/>
  <c r="G49" i="6" s="1"/>
  <c r="D48" i="6"/>
  <c r="G48" i="6" s="1"/>
  <c r="D47" i="6"/>
  <c r="G47" i="6" s="1"/>
  <c r="D46" i="6"/>
  <c r="G46" i="6" s="1"/>
  <c r="D45" i="6"/>
  <c r="G45" i="6" s="1"/>
  <c r="D44" i="6"/>
  <c r="G44" i="6" s="1"/>
  <c r="F43" i="6"/>
  <c r="E43" i="6"/>
  <c r="C43" i="6"/>
  <c r="B43" i="6"/>
  <c r="D43" i="6" s="1"/>
  <c r="G43" i="6" s="1"/>
  <c r="D42" i="6"/>
  <c r="G42" i="6" s="1"/>
  <c r="D41" i="6"/>
  <c r="G41" i="6" s="1"/>
  <c r="D40" i="6"/>
  <c r="G40" i="6" s="1"/>
  <c r="D39" i="6"/>
  <c r="G39" i="6" s="1"/>
  <c r="D38" i="6"/>
  <c r="G38" i="6" s="1"/>
  <c r="D37" i="6"/>
  <c r="G37" i="6" s="1"/>
  <c r="D36" i="6"/>
  <c r="G36" i="6" s="1"/>
  <c r="D35" i="6"/>
  <c r="G35" i="6" s="1"/>
  <c r="D34" i="6"/>
  <c r="G34" i="6" s="1"/>
  <c r="F33" i="6"/>
  <c r="E33" i="6"/>
  <c r="C33" i="6"/>
  <c r="B33" i="6"/>
  <c r="D33" i="6" s="1"/>
  <c r="G33" i="6" s="1"/>
  <c r="D32" i="6"/>
  <c r="G32" i="6" s="1"/>
  <c r="D31" i="6"/>
  <c r="G31" i="6" s="1"/>
  <c r="D30" i="6"/>
  <c r="G30" i="6" s="1"/>
  <c r="D29" i="6"/>
  <c r="G29" i="6" s="1"/>
  <c r="D28" i="6"/>
  <c r="G28" i="6" s="1"/>
  <c r="D27" i="6"/>
  <c r="G27" i="6" s="1"/>
  <c r="D26" i="6"/>
  <c r="G26" i="6" s="1"/>
  <c r="D25" i="6"/>
  <c r="G25" i="6" s="1"/>
  <c r="D24" i="6"/>
  <c r="G24" i="6" s="1"/>
  <c r="F23" i="6"/>
  <c r="E23" i="6"/>
  <c r="C23" i="6"/>
  <c r="B23" i="6"/>
  <c r="D23" i="6" s="1"/>
  <c r="G23" i="6" s="1"/>
  <c r="D22" i="6"/>
  <c r="G22" i="6" s="1"/>
  <c r="D21" i="6"/>
  <c r="G21" i="6" s="1"/>
  <c r="D20" i="6"/>
  <c r="G20" i="6" s="1"/>
  <c r="D19" i="6"/>
  <c r="G19" i="6" s="1"/>
  <c r="D18" i="6"/>
  <c r="G18" i="6" s="1"/>
  <c r="D17" i="6"/>
  <c r="G17" i="6" s="1"/>
  <c r="D16" i="6"/>
  <c r="G16" i="6" s="1"/>
  <c r="D15" i="6"/>
  <c r="G15" i="6" s="1"/>
  <c r="D14" i="6"/>
  <c r="G14" i="6" s="1"/>
  <c r="F13" i="6"/>
  <c r="E13" i="6"/>
  <c r="C13" i="6"/>
  <c r="B13" i="6"/>
  <c r="D13" i="6" s="1"/>
  <c r="G13" i="6" s="1"/>
  <c r="D12" i="6"/>
  <c r="G12" i="6" s="1"/>
  <c r="D11" i="6"/>
  <c r="G11" i="6" s="1"/>
  <c r="D10" i="6"/>
  <c r="G10" i="6" s="1"/>
  <c r="D9" i="6"/>
  <c r="G9" i="6" s="1"/>
  <c r="D8" i="6"/>
  <c r="G8" i="6" s="1"/>
  <c r="D7" i="6"/>
  <c r="G7" i="6" s="1"/>
  <c r="D6" i="6"/>
  <c r="G6" i="6" s="1"/>
  <c r="F5" i="6"/>
  <c r="F77" i="6" s="1"/>
  <c r="E5" i="6"/>
  <c r="E77" i="6" s="1"/>
  <c r="C5" i="6"/>
  <c r="C77" i="6" s="1"/>
  <c r="B5" i="6"/>
  <c r="B77" i="6" s="1"/>
  <c r="D24" i="5" l="1"/>
  <c r="B42" i="5"/>
  <c r="D16" i="5"/>
  <c r="D37" i="5"/>
  <c r="E42" i="5"/>
  <c r="C42" i="5"/>
  <c r="F42" i="5"/>
  <c r="G24" i="5"/>
  <c r="G7" i="5"/>
  <c r="G6" i="5" s="1"/>
  <c r="G18" i="5"/>
  <c r="G16" i="5" s="1"/>
  <c r="G26" i="5"/>
  <c r="G39" i="5"/>
  <c r="G37" i="5" s="1"/>
  <c r="G57" i="4"/>
  <c r="D57" i="4"/>
  <c r="D22" i="4"/>
  <c r="D16" i="8"/>
  <c r="G6" i="8"/>
  <c r="G16" i="8" s="1"/>
  <c r="D5" i="6"/>
  <c r="D42" i="5" l="1"/>
  <c r="G42" i="5"/>
  <c r="G5" i="6"/>
  <c r="G77" i="6" s="1"/>
  <c r="D77" i="6"/>
</calcChain>
</file>

<file path=xl/sharedStrings.xml><?xml version="1.0" encoding="utf-8"?>
<sst xmlns="http://schemas.openxmlformats.org/spreadsheetml/2006/main" count="206" uniqueCount="148">
  <si>
    <t>Egresos</t>
  </si>
  <si>
    <t>Concepto</t>
  </si>
  <si>
    <t>Aprobado</t>
  </si>
  <si>
    <t>Ampliaciones/ (Reducciones)</t>
  </si>
  <si>
    <t>Modificado</t>
  </si>
  <si>
    <t>Devengado</t>
  </si>
  <si>
    <t>Pagado</t>
  </si>
  <si>
    <t>Subejercicio</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</si>
  <si>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</si>
  <si>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</si>
  <si>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</si>
  <si>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</si>
  <si>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</si>
  <si>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</si>
  <si>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</si>
  <si>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</si>
  <si>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</si>
  <si>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</si>
  <si>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</si>
  <si>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</si>
  <si>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</si>
  <si>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</si>
  <si>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</si>
  <si>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</si>
  <si>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</si>
  <si>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</si>
  <si>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</si>
  <si>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</si>
  <si>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</si>
  <si>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</si>
  <si>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</si>
  <si>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</si>
  <si>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</si>
  <si>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</si>
  <si>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</si>
  <si>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</si>
  <si>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</si>
  <si>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</si>
  <si>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</si>
  <si>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</si>
  <si>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</si>
  <si>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</si>
  <si>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</si>
  <si>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</si>
  <si>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</si>
  <si>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</si>
  <si>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</si>
  <si>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</si>
  <si>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</si>
  <si>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</si>
  <si>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</si>
  <si>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</si>
  <si>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</si>
  <si>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</si>
  <si>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</si>
  <si>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</si>
  <si>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</si>
  <si>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</si>
  <si>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</si>
  <si>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</si>
  <si>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</si>
  <si>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</si>
  <si>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</si>
  <si>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</si>
  <si>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</si>
  <si>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</si>
  <si>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</si>
  <si>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</si>
  <si>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</si>
  <si>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</si>
  <si>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</si>
  <si>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</si>
  <si>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</si>
  <si>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</si>
  <si>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</si>
  <si>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</si>
  <si>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</si>
  <si>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</si>
  <si>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Gasto Corriente</t>
  </si>
  <si>
    <t>Gasto de Capital</t>
  </si>
  <si>
    <t>Amortización de la Deuda y Disminución de Pasivos</t>
  </si>
  <si>
    <t>Poder Ejecutivo</t>
  </si>
  <si>
    <t>Poder Legislativo</t>
  </si>
  <si>
    <t>Poder Judicial</t>
  </si>
  <si>
    <t>Órganos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</si>
  <si>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</si>
  <si>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</si>
  <si>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</si>
  <si>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</si>
  <si>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</si>
  <si>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</si>
  <si>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</si>
  <si>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Gobierno</t>
  </si>
  <si>
    <t>Legislación</t>
  </si>
  <si>
    <t>Justicia</t>
  </si>
  <si>
    <t>Coordinación de la Politica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</si>
  <si>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</si>
  <si>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</si>
  <si>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</si>
  <si>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</si>
  <si>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</si>
  <si>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</si>
  <si>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</si>
  <si>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</si>
  <si>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</si>
  <si>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</si>
  <si>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</si>
  <si>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</si>
  <si>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</si>
  <si>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</si>
  <si>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</si>
  <si>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</si>
  <si>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</si>
  <si>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</si>
  <si>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</si>
  <si>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</si>
  <si>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</si>
  <si>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</si>
  <si>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</si>
  <si>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</si>
  <si>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</si>
  <si>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</si>
  <si>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Adeudos de Ejercicios Fiscales Anteriores</t>
  </si>
  <si>
    <t>Gobierno (Federal/Estatal/Municipal) de __________________________
Estado Analítico del Ejercicio del Presupuesto de Egresos
Clasificación Administrativa
Del XXXX al XXXX</t>
  </si>
  <si>
    <t>Sector Paraestatal del Gobierno (Federal/Estatal/Municipal) de ______________________
Estado Analítico del Ejercicio del Presupuesto de Egresos
Clasificación Administrativa
Del XXXX al XXXX</t>
  </si>
  <si>
    <t>Inversiones Financieras y Otras Provisiones</t>
  </si>
  <si>
    <t>Participaciones y Aportaciones</t>
  </si>
  <si>
    <t>Materiales y Suministros</t>
  </si>
  <si>
    <t>Transferencias, Asignaciones, Subsidios y Otras Ayudas</t>
  </si>
  <si>
    <t>Bienes Muebles, Inmuebles e Intangibles</t>
  </si>
  <si>
    <t>31120M27D010000 DIRECCION ADMINISTRACION</t>
  </si>
  <si>
    <t>31120M27D020000 AREA ASISTENCIA SOCIAL</t>
  </si>
  <si>
    <t>31120M27D030000 AREA ASESORIA JURIDICA</t>
  </si>
  <si>
    <t>31120M27D040000 AREA PROCU AUX EN MATERI</t>
  </si>
  <si>
    <t>31120M27D050000 AREA CENTROS DE ORIENTAC</t>
  </si>
  <si>
    <t>31120M27D070000 AREA GTO UNIDO Y EN COMU</t>
  </si>
  <si>
    <t>31120M27D080000 AREA DESAYUNOS ESCOLARES</t>
  </si>
  <si>
    <t>31120M27D090000 AREA COMEDORES COMUNITAR</t>
  </si>
  <si>
    <t>31120M27D100000 AREA INTEGRACION A LA VI</t>
  </si>
  <si>
    <t>31120M27D110000 AREA UNIDAD DE REHABILIT</t>
  </si>
  <si>
    <t>31120M27D120000 AREA ESPACIO DE DESARROL</t>
  </si>
  <si>
    <t>31120M27D130000 AREA SERVICIOS GENERALES</t>
  </si>
  <si>
    <t>31120M27D140000 AREA COMUNICACION SOCIAL</t>
  </si>
  <si>
    <t>31120M27D150000 AREA TU VIVIENDA CON FUT</t>
  </si>
  <si>
    <t>SISTEMA PARA EL DESARROLLO INTEGRAL DE LA FAMILIA DIF DEL MUNICIPIO SALVATIERRA GTO.
Estado Analítico del Ejercicio del Presupuesto de Egresos
Clasificación por Objeto del Gasto (Capítulo y Concepto)
Del ENERO AL 30 DE SEPTIEMBRE</t>
  </si>
  <si>
    <t>SISTEMA PARA EL DESARROLLO INTEGRAL DE LA FAMILIA DIF DEL MUNICIPIO SALVATIERRA GTO.
Estado Analítico del Ejercicio del Presupuesto de Egresos
Clasificación Económica (por Tipo de Gasto)
Del 01 DE ENERO AL 30 DE SEPTIEMBRE 2023</t>
  </si>
  <si>
    <t>SISTEMA PARA EL DESARROLLO INTEGRAL DE LA FAMILIA DIF DEL MUNICIPIO SALVATIERRA GTO.
Estado Analítico del Ejercicio del Presupuesto de Egresos
Clasificación Administrativa
Del 01 DE ENERO AL 30 DE SEPTIEMBRE 2023.</t>
  </si>
  <si>
    <t>SISTEMA PARA EL DESARROLLO INTEGRAL DE LA FAMILIA DIF DEL MUNICIPIO SALVATIERRA GTO.
Estado Analítico del Ejercicio del Presupuesto de Egresos
Clasificación Funcional (Finalidad y Función)
Del 01 DE ENERO AL 30 DE SEPTIEMBRE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</si>
</sst>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8"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b/>
      <sz val="8"/>
      <color theme="1"/>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50">
    <xf numFmtId="0" fontId="0" fillId="0" borderId="0" xfId="0"/>
    <xf numFmtId="0" fontId="0" fillId="0" borderId="0" xfId="0" applyProtection="1">
      <protection locked="0"/>
    </xf>
    <xf numFmtId="0" fontId="0" fillId="0" borderId="1" xfId="0" applyBorder="1" applyProtection="1">
      <protection locked="0"/>
    </xf>
    <xf numFmtId="4" fontId="6" fillId="2" borderId="7" xfId="9" applyNumberFormat="1" applyFont="1" applyFill="1" applyBorder="1" applyAlignment="1">
      <alignment horizontal="center" vertical="center" wrapText="1"/>
    </xf>
    <xf numFmtId="0" fontId="6" fillId="2" borderId="7" xfId="9" applyFont="1" applyFill="1" applyBorder="1" applyAlignment="1">
      <alignment horizontal="center" vertical="center" wrapText="1"/>
    </xf>
    <xf numFmtId="4" fontId="2" fillId="0" borderId="12" xfId="0" applyNumberFormat="1" applyFont="1" applyBorder="1" applyProtection="1">
      <protection locked="0"/>
    </xf>
    <xf numFmtId="4" fontId="2" fillId="0" borderId="14" xfId="0" applyNumberFormat="1" applyFont="1" applyBorder="1" applyProtection="1">
      <protection locked="0"/>
    </xf>
    <xf numFmtId="4" fontId="2" fillId="0" borderId="13" xfId="0" applyNumberFormat="1" applyFont="1" applyBorder="1" applyProtection="1">
      <protection locked="0"/>
    </xf>
    <xf numFmtId="4" fontId="6" fillId="0" borderId="13" xfId="0" applyNumberFormat="1" applyFont="1" applyBorder="1" applyProtection="1">
      <protection locked="0"/>
    </xf>
    <xf numFmtId="0" fontId="2" fillId="0" borderId="12" xfId="0" applyFont="1" applyBorder="1" applyProtection="1">
      <protection locked="0"/>
    </xf>
    <xf numFmtId="4" fontId="6" fillId="0" borderId="7" xfId="0" applyNumberFormat="1" applyFont="1" applyBorder="1" applyProtection="1">
      <protection locked="0"/>
    </xf>
    <xf numFmtId="0" fontId="2" fillId="0" borderId="3" xfId="9" applyFont="1" applyBorder="1" applyAlignment="1">
      <alignment horizontal="center" vertical="center"/>
    </xf>
    <xf numFmtId="0" fontId="6" fillId="0" borderId="0" xfId="9" applyFont="1" applyAlignment="1" applyProtection="1">
      <alignment horizontal="center" vertical="center" wrapText="1"/>
      <protection locked="0"/>
    </xf>
    <xf numFmtId="0" fontId="0" fillId="0" borderId="11" xfId="0" applyBorder="1" applyProtection="1">
      <protection locked="0"/>
    </xf>
    <xf numFmtId="4" fontId="0" fillId="0" borderId="12" xfId="0" applyNumberFormat="1" applyBorder="1" applyProtection="1">
      <protection locked="0"/>
    </xf>
    <xf numFmtId="4" fontId="0" fillId="0" borderId="14" xfId="0" applyNumberFormat="1" applyBorder="1" applyProtection="1">
      <protection locked="0"/>
    </xf>
    <xf numFmtId="4" fontId="2" fillId="0" borderId="12" xfId="9" applyNumberFormat="1" applyFont="1" applyBorder="1" applyAlignment="1">
      <alignment horizontal="center" vertical="center" wrapText="1"/>
    </xf>
    <xf numFmtId="0" fontId="6" fillId="0" borderId="1" xfId="0" applyFont="1" applyBorder="1" applyAlignment="1">
      <alignment horizontal="left" vertical="center"/>
    </xf>
    <xf numFmtId="0" fontId="2" fillId="0" borderId="0" xfId="0" applyFont="1" applyAlignment="1">
      <alignment horizontal="left" wrapText="1"/>
    </xf>
    <xf numFmtId="0" fontId="2" fillId="0" borderId="0" xfId="0" applyFont="1" applyAlignment="1">
      <alignment wrapText="1"/>
    </xf>
    <xf numFmtId="0" fontId="6" fillId="0" borderId="9" xfId="0" applyFont="1" applyBorder="1" applyAlignment="1" applyProtection="1">
      <alignment horizontal="left"/>
      <protection locked="0"/>
    </xf>
    <xf numFmtId="0" fontId="6" fillId="2" borderId="3"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6" xfId="9" applyFont="1" applyFill="1" applyBorder="1" applyAlignment="1">
      <alignment horizontal="center" vertical="center"/>
    </xf>
    <xf numFmtId="0" fontId="6" fillId="2" borderId="8" xfId="9" applyFont="1" applyFill="1" applyBorder="1" applyAlignment="1" applyProtection="1">
      <alignment horizontal="centerContinuous" vertical="center" wrapText="1"/>
      <protection locked="0"/>
    </xf>
    <xf numFmtId="0" fontId="6" fillId="2" borderId="9" xfId="9" applyFont="1" applyFill="1" applyBorder="1" applyAlignment="1" applyProtection="1">
      <alignment horizontal="centerContinuous" vertical="center" wrapText="1"/>
      <protection locked="0"/>
    </xf>
    <xf numFmtId="0" fontId="6" fillId="2" borderId="10" xfId="9" applyFont="1" applyFill="1" applyBorder="1" applyAlignment="1" applyProtection="1">
      <alignment horizontal="centerContinuous" vertical="center" wrapText="1"/>
      <protection locked="0"/>
    </xf>
    <xf numFmtId="0" fontId="2" fillId="0" borderId="0" xfId="0" applyFont="1" applyAlignment="1">
      <alignment horizontal="left" wrapText="1" indent="1"/>
    </xf>
    <xf numFmtId="0" fontId="0" fillId="0" borderId="1" xfId="0" applyBorder="1" applyAlignment="1" applyProtection="1">
      <alignment horizontal="left" indent="1"/>
      <protection locked="0"/>
    </xf>
    <xf numFmtId="0" fontId="6" fillId="0" borderId="9" xfId="0" applyFont="1" applyBorder="1" applyAlignment="1" applyProtection="1">
      <alignment horizontal="left" indent="1"/>
      <protection locked="0"/>
    </xf>
    <xf numFmtId="0" fontId="0" fillId="0" borderId="0" xfId="0" applyAlignment="1" applyProtection="1">
      <alignment horizontal="left" wrapText="1" indent="1"/>
      <protection locked="0"/>
    </xf>
    <xf numFmtId="0" fontId="0" fillId="0" borderId="5" xfId="0" applyBorder="1" applyAlignment="1" applyProtection="1">
      <alignment horizontal="left" indent="1"/>
      <protection locked="0"/>
    </xf>
    <xf numFmtId="0" fontId="2" fillId="0" borderId="0" xfId="0" applyFont="1" applyAlignment="1">
      <alignment horizontal="left" indent="1"/>
    </xf>
    <xf numFmtId="0" fontId="2" fillId="0" borderId="5" xfId="0" applyFont="1" applyBorder="1" applyAlignment="1">
      <alignment horizontal="left" indent="1"/>
    </xf>
    <xf numFmtId="0" fontId="6" fillId="0" borderId="5" xfId="0" applyFont="1" applyBorder="1" applyAlignment="1" applyProtection="1">
      <alignment horizontal="left" indent="1"/>
      <protection locked="0"/>
    </xf>
    <xf numFmtId="0" fontId="2" fillId="0" borderId="0" xfId="0" applyFont="1" applyAlignment="1">
      <alignment horizontal="left" indent="2"/>
    </xf>
    <xf numFmtId="0" fontId="2" fillId="0" borderId="5" xfId="0" applyFont="1" applyBorder="1" applyAlignment="1">
      <alignment horizontal="left" indent="2"/>
    </xf>
    <xf numFmtId="0" fontId="6" fillId="0" borderId="5" xfId="0" applyFont="1" applyBorder="1" applyAlignment="1" applyProtection="1">
      <alignment horizontal="left" indent="2"/>
      <protection locked="0"/>
    </xf>
    <xf numFmtId="0" fontId="6" fillId="0" borderId="1" xfId="0" applyFont="1" applyBorder="1" applyAlignment="1">
      <alignment horizontal="left"/>
    </xf>
    <xf numFmtId="0" fontId="7" fillId="2" borderId="2" xfId="0" applyFont="1" applyFill="1" applyBorder="1" applyAlignment="1" applyProtection="1">
      <alignment horizontal="center" wrapText="1"/>
      <protection locked="0"/>
    </xf>
    <xf numFmtId="0" fontId="7" fillId="2" borderId="11" xfId="0" applyFont="1" applyFill="1" applyBorder="1" applyAlignment="1" applyProtection="1">
      <alignment horizontal="center"/>
      <protection locked="0"/>
    </xf>
    <xf numFmtId="0" fontId="7" fillId="2" borderId="3" xfId="0" applyFont="1" applyFill="1" applyBorder="1" applyAlignment="1" applyProtection="1">
      <alignment horizontal="center"/>
      <protection locked="0"/>
    </xf>
    <xf numFmtId="4" fontId="6" fillId="2" borderId="12" xfId="9" applyNumberFormat="1" applyFont="1" applyFill="1" applyBorder="1" applyAlignment="1">
      <alignment horizontal="center" vertical="center" wrapText="1"/>
    </xf>
    <xf numFmtId="4" fontId="6" fillId="2" borderId="13" xfId="9" applyNumberFormat="1" applyFont="1" applyFill="1" applyBorder="1" applyAlignment="1">
      <alignment horizontal="center" vertical="center" wrapText="1"/>
    </xf>
    <xf numFmtId="0" fontId="7" fillId="2" borderId="11" xfId="0" applyFont="1" applyFill="1" applyBorder="1" applyAlignment="1" applyProtection="1">
      <alignment horizontal="center" wrapText="1"/>
      <protection locked="0"/>
    </xf>
    <xf numFmtId="0" fontId="7" fillId="2" borderId="3" xfId="0" applyFont="1" applyFill="1" applyBorder="1" applyAlignment="1" applyProtection="1">
      <alignment horizontal="center" wrapText="1"/>
      <protection locked="0"/>
    </xf>
    <xf numFmtId="4" fontId="6" fillId="0" borderId="12" xfId="0" applyNumberFormat="1" applyFont="1" applyBorder="1" applyProtection="1">
      <protection locked="0"/>
    </xf>
    <xf numFmtId="4" fontId="6" fillId="0" borderId="14" xfId="0" applyNumberFormat="1" applyFont="1" applyBorder="1" applyProtection="1">
      <protection locked="0"/>
    </xf>
    <xf numFmtId="0" fontId="2" fillId="0" borderId="4" xfId="0" applyFont="1" applyBorder="1" applyAlignment="1" applyProtection="1">
      <alignment horizontal="left" indent="1"/>
      <protection locked="0"/>
    </xf>
    <xf numFmtId="0" fontId="6" fillId="0" borderId="9" xfId="0" applyFont="1" applyBorder="1" applyAlignment="1" applyProtection="1">
      <alignment horizontal="center"/>
      <protection locked="0"/>
    </xf>
  </cellXfs>
  <cellStyles count="16">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7"/>
  <sheetViews>
    <sheetView showGridLines="0" tabSelected="1" workbookViewId="0">
      <selection sqref="A1:G1"/>
    </sheetView>
  </sheetViews>
  <sheetFormatPr baseColWidth="10" defaultColWidth="12" defaultRowHeight="11.25" x14ac:dyDescent="0.2"/>
  <cols>
    <col min="1" max="1" width="62.83203125" style="1" customWidth="1"/>
    <col min="2" max="2" width="18.33203125" style="1" customWidth="1"/>
    <col min="3" max="3" width="19.83203125" style="1" customWidth="1"/>
    <col min="4" max="7" width="18.33203125" style="1" customWidth="1"/>
    <col min="8" max="16384" width="12" style="1"/>
  </cols>
  <sheetData>
    <row r="1" spans="1:7" ht="45" customHeight="1" x14ac:dyDescent="0.2">
      <c r="A1" s="39" t="s">
        <v>144</v>
      </c>
      <c r="B1" s="40"/>
      <c r="C1" s="40"/>
      <c r="D1" s="40"/>
      <c r="E1" s="40"/>
      <c r="F1" s="40"/>
      <c r="G1" s="41"/>
    </row>
    <row r="2" spans="1:7" x14ac:dyDescent="0.2">
      <c r="A2" s="21"/>
      <c r="B2" s="24" t="s">
        <v>0</v>
      </c>
      <c r="C2" s="25"/>
      <c r="D2" s="25"/>
      <c r="E2" s="25"/>
      <c r="F2" s="26"/>
      <c r="G2" s="42" t="s">
        <v>7</v>
      </c>
    </row>
    <row r="3" spans="1:7" ht="24.95" customHeight="1" x14ac:dyDescent="0.2">
      <c r="A3" s="22" t="s">
        <v>1</v>
      </c>
      <c r="B3" s="3" t="s">
        <v>2</v>
      </c>
      <c r="C3" s="3" t="s">
        <v>3</v>
      </c>
      <c r="D3" s="3" t="s">
        <v>4</v>
      </c>
      <c r="E3" s="3" t="s">
        <v>5</v>
      </c>
      <c r="F3" s="3" t="s">
        <v>6</v>
      </c>
      <c r="G3" s="43"/>
    </row>
    <row r="4" spans="1:7" x14ac:dyDescent="0.2">
      <c r="A4" s="23"/>
      <c r="B4" s="4">
        <v>1</v>
      </c>
      <c r="C4" s="4">
        <v>2</v>
      </c>
      <c r="D4" s="4" t="s">
        <v>8</v>
      </c>
      <c r="E4" s="4">
        <v>4</v>
      </c>
      <c r="F4" s="4">
        <v>5</v>
      </c>
      <c r="G4" s="4" t="s">
        <v>9</v>
      </c>
    </row>
    <row r="5" spans="1:7" x14ac:dyDescent="0.2">
      <c r="A5" s="38" t="s">
        <v>10</v>
      </c>
      <c r="B5" s="46">
        <f>SUM(B6:B12)</f>
        <v>5975697.0299999993</v>
      </c>
      <c r="C5" s="46">
        <f>SUM(C6:C12)</f>
        <v>-525605</v>
      </c>
      <c r="D5" s="46">
        <f>B5+C5</f>
        <v>5450092.0299999993</v>
      </c>
      <c r="E5" s="46">
        <f>SUM(E6:E12)</f>
        <v>3818212.57</v>
      </c>
      <c r="F5" s="46">
        <f>SUM(F6:F12)</f>
        <v>3818212.57</v>
      </c>
      <c r="G5" s="46">
        <f>D5-E5</f>
        <v>1631879.4599999995</v>
      </c>
    </row>
    <row r="6" spans="1:7" x14ac:dyDescent="0.2">
      <c r="A6" s="35" t="s">
        <v>11</v>
      </c>
      <c r="B6" s="6">
        <v>4840963.22</v>
      </c>
      <c r="C6" s="6">
        <v>-494600</v>
      </c>
      <c r="D6" s="6">
        <f t="shared" ref="D6:D69" si="0">B6+C6</f>
        <v>4346363.22</v>
      </c>
      <c r="E6" s="6">
        <v>3348842.98</v>
      </c>
      <c r="F6" s="6">
        <v>3348842.98</v>
      </c>
      <c r="G6" s="6">
        <f t="shared" ref="G6:G69" si="1">D6-E6</f>
        <v>997520.23999999976</v>
      </c>
    </row>
    <row r="7" spans="1:7" x14ac:dyDescent="0.2">
      <c r="A7" s="35" t="s">
        <v>12</v>
      </c>
      <c r="B7" s="6">
        <v>0</v>
      </c>
      <c r="C7" s="6">
        <v>0</v>
      </c>
      <c r="D7" s="6">
        <f t="shared" si="0"/>
        <v>0</v>
      </c>
      <c r="E7" s="6">
        <v>0</v>
      </c>
      <c r="F7" s="6">
        <v>0</v>
      </c>
      <c r="G7" s="6">
        <f t="shared" si="1"/>
        <v>0</v>
      </c>
    </row>
    <row r="8" spans="1:7" x14ac:dyDescent="0.2">
      <c r="A8" s="35" t="s">
        <v>13</v>
      </c>
      <c r="B8" s="6">
        <v>799414.34</v>
      </c>
      <c r="C8" s="6">
        <v>-31005</v>
      </c>
      <c r="D8" s="6">
        <f t="shared" si="0"/>
        <v>768409.34</v>
      </c>
      <c r="E8" s="6">
        <v>304214.02</v>
      </c>
      <c r="F8" s="6">
        <v>304214.02</v>
      </c>
      <c r="G8" s="6">
        <f t="shared" si="1"/>
        <v>464195.31999999995</v>
      </c>
    </row>
    <row r="9" spans="1:7" x14ac:dyDescent="0.2">
      <c r="A9" s="35" t="s">
        <v>14</v>
      </c>
      <c r="B9" s="6">
        <v>0</v>
      </c>
      <c r="C9" s="6">
        <v>0</v>
      </c>
      <c r="D9" s="6">
        <f t="shared" si="0"/>
        <v>0</v>
      </c>
      <c r="E9" s="6">
        <v>0</v>
      </c>
      <c r="F9" s="6">
        <v>0</v>
      </c>
      <c r="G9" s="6">
        <f t="shared" si="1"/>
        <v>0</v>
      </c>
    </row>
    <row r="10" spans="1:7" x14ac:dyDescent="0.2">
      <c r="A10" s="35" t="s">
        <v>15</v>
      </c>
      <c r="B10" s="6">
        <v>100319.47</v>
      </c>
      <c r="C10" s="6">
        <v>0</v>
      </c>
      <c r="D10" s="6">
        <f t="shared" si="0"/>
        <v>100319.47</v>
      </c>
      <c r="E10" s="6">
        <v>51155.57</v>
      </c>
      <c r="F10" s="6">
        <v>51155.57</v>
      </c>
      <c r="G10" s="6">
        <f t="shared" si="1"/>
        <v>49163.9</v>
      </c>
    </row>
    <row r="11" spans="1:7" x14ac:dyDescent="0.2">
      <c r="A11" s="35" t="s">
        <v>16</v>
      </c>
      <c r="B11" s="6">
        <v>0</v>
      </c>
      <c r="C11" s="6">
        <v>0</v>
      </c>
      <c r="D11" s="6">
        <f t="shared" si="0"/>
        <v>0</v>
      </c>
      <c r="E11" s="6">
        <v>0</v>
      </c>
      <c r="F11" s="6">
        <v>0</v>
      </c>
      <c r="G11" s="6">
        <f t="shared" si="1"/>
        <v>0</v>
      </c>
    </row>
    <row r="12" spans="1:7" x14ac:dyDescent="0.2">
      <c r="A12" s="35" t="s">
        <v>17</v>
      </c>
      <c r="B12" s="6">
        <v>235000</v>
      </c>
      <c r="C12" s="6">
        <v>0</v>
      </c>
      <c r="D12" s="6">
        <f t="shared" si="0"/>
        <v>235000</v>
      </c>
      <c r="E12" s="6">
        <v>114000</v>
      </c>
      <c r="F12" s="6">
        <v>114000</v>
      </c>
      <c r="G12" s="6">
        <f t="shared" si="1"/>
        <v>121000</v>
      </c>
    </row>
    <row r="13" spans="1:7" x14ac:dyDescent="0.2">
      <c r="A13" s="38" t="s">
        <v>127</v>
      </c>
      <c r="B13" s="47">
        <f>SUM(B14:B22)</f>
        <v>1490500</v>
      </c>
      <c r="C13" s="47">
        <f>SUM(C14:C22)</f>
        <v>55402</v>
      </c>
      <c r="D13" s="47">
        <f t="shared" si="0"/>
        <v>1545902</v>
      </c>
      <c r="E13" s="47">
        <f>SUM(E14:E22)</f>
        <v>750100.43</v>
      </c>
      <c r="F13" s="47">
        <f>SUM(F14:F22)</f>
        <v>750100.43</v>
      </c>
      <c r="G13" s="47">
        <f t="shared" si="1"/>
        <v>795801.57</v>
      </c>
    </row>
    <row r="14" spans="1:7" x14ac:dyDescent="0.2">
      <c r="A14" s="35" t="s">
        <v>18</v>
      </c>
      <c r="B14" s="6">
        <v>272000</v>
      </c>
      <c r="C14" s="6">
        <v>20149</v>
      </c>
      <c r="D14" s="6">
        <f t="shared" si="0"/>
        <v>292149</v>
      </c>
      <c r="E14" s="6">
        <v>196399.64</v>
      </c>
      <c r="F14" s="6">
        <v>196399.64</v>
      </c>
      <c r="G14" s="6">
        <f t="shared" si="1"/>
        <v>95749.359999999986</v>
      </c>
    </row>
    <row r="15" spans="1:7" x14ac:dyDescent="0.2">
      <c r="A15" s="35" t="s">
        <v>19</v>
      </c>
      <c r="B15" s="6">
        <v>750000</v>
      </c>
      <c r="C15" s="6">
        <v>-19449</v>
      </c>
      <c r="D15" s="6">
        <f t="shared" si="0"/>
        <v>730551</v>
      </c>
      <c r="E15" s="6">
        <v>160923.38</v>
      </c>
      <c r="F15" s="6">
        <v>160923.38</v>
      </c>
      <c r="G15" s="6">
        <f t="shared" si="1"/>
        <v>569627.62</v>
      </c>
    </row>
    <row r="16" spans="1:7" x14ac:dyDescent="0.2">
      <c r="A16" s="35" t="s">
        <v>20</v>
      </c>
      <c r="B16" s="6">
        <v>0</v>
      </c>
      <c r="C16" s="6">
        <v>0</v>
      </c>
      <c r="D16" s="6">
        <f t="shared" si="0"/>
        <v>0</v>
      </c>
      <c r="E16" s="6">
        <v>0</v>
      </c>
      <c r="F16" s="6">
        <v>0</v>
      </c>
      <c r="G16" s="6">
        <f t="shared" si="1"/>
        <v>0</v>
      </c>
    </row>
    <row r="17" spans="1:7" x14ac:dyDescent="0.2">
      <c r="A17" s="35" t="s">
        <v>21</v>
      </c>
      <c r="B17" s="6">
        <v>29500</v>
      </c>
      <c r="C17" s="6">
        <v>-1000</v>
      </c>
      <c r="D17" s="6">
        <f t="shared" si="0"/>
        <v>28500</v>
      </c>
      <c r="E17" s="6">
        <v>18582.45</v>
      </c>
      <c r="F17" s="6">
        <v>18582.45</v>
      </c>
      <c r="G17" s="6">
        <f t="shared" si="1"/>
        <v>9917.5499999999993</v>
      </c>
    </row>
    <row r="18" spans="1:7" x14ac:dyDescent="0.2">
      <c r="A18" s="35" t="s">
        <v>22</v>
      </c>
      <c r="B18" s="6">
        <v>4500</v>
      </c>
      <c r="C18" s="6">
        <v>0</v>
      </c>
      <c r="D18" s="6">
        <f t="shared" si="0"/>
        <v>4500</v>
      </c>
      <c r="E18" s="6">
        <v>0</v>
      </c>
      <c r="F18" s="6">
        <v>0</v>
      </c>
      <c r="G18" s="6">
        <f t="shared" si="1"/>
        <v>4500</v>
      </c>
    </row>
    <row r="19" spans="1:7" x14ac:dyDescent="0.2">
      <c r="A19" s="35" t="s">
        <v>23</v>
      </c>
      <c r="B19" s="6">
        <v>341000</v>
      </c>
      <c r="C19" s="6">
        <v>73700</v>
      </c>
      <c r="D19" s="6">
        <f t="shared" si="0"/>
        <v>414700</v>
      </c>
      <c r="E19" s="6">
        <v>354358.96</v>
      </c>
      <c r="F19" s="6">
        <v>354358.96</v>
      </c>
      <c r="G19" s="6">
        <f t="shared" si="1"/>
        <v>60341.039999999979</v>
      </c>
    </row>
    <row r="20" spans="1:7" x14ac:dyDescent="0.2">
      <c r="A20" s="35" t="s">
        <v>24</v>
      </c>
      <c r="B20" s="6">
        <v>62000</v>
      </c>
      <c r="C20" s="6">
        <v>-17998</v>
      </c>
      <c r="D20" s="6">
        <f t="shared" si="0"/>
        <v>44002</v>
      </c>
      <c r="E20" s="6">
        <v>18328</v>
      </c>
      <c r="F20" s="6">
        <v>18328</v>
      </c>
      <c r="G20" s="6">
        <f t="shared" si="1"/>
        <v>25674</v>
      </c>
    </row>
    <row r="21" spans="1:7" x14ac:dyDescent="0.2">
      <c r="A21" s="35" t="s">
        <v>25</v>
      </c>
      <c r="B21" s="6">
        <v>0</v>
      </c>
      <c r="C21" s="6">
        <v>0</v>
      </c>
      <c r="D21" s="6">
        <f t="shared" si="0"/>
        <v>0</v>
      </c>
      <c r="E21" s="6">
        <v>0</v>
      </c>
      <c r="F21" s="6">
        <v>0</v>
      </c>
      <c r="G21" s="6">
        <f t="shared" si="1"/>
        <v>0</v>
      </c>
    </row>
    <row r="22" spans="1:7" x14ac:dyDescent="0.2">
      <c r="A22" s="35" t="s">
        <v>26</v>
      </c>
      <c r="B22" s="6">
        <v>31500</v>
      </c>
      <c r="C22" s="6">
        <v>0</v>
      </c>
      <c r="D22" s="6">
        <f t="shared" si="0"/>
        <v>31500</v>
      </c>
      <c r="E22" s="6">
        <v>1508</v>
      </c>
      <c r="F22" s="6">
        <v>1508</v>
      </c>
      <c r="G22" s="6">
        <f t="shared" si="1"/>
        <v>29992</v>
      </c>
    </row>
    <row r="23" spans="1:7" x14ac:dyDescent="0.2">
      <c r="A23" s="38" t="s">
        <v>27</v>
      </c>
      <c r="B23" s="47">
        <f>SUM(B24:B32)</f>
        <v>867356.24</v>
      </c>
      <c r="C23" s="47">
        <f>SUM(C24:C32)</f>
        <v>373462</v>
      </c>
      <c r="D23" s="47">
        <f t="shared" si="0"/>
        <v>1240818.24</v>
      </c>
      <c r="E23" s="47">
        <f>SUM(E24:E32)</f>
        <v>606778.16999999993</v>
      </c>
      <c r="F23" s="47">
        <f>SUM(F24:F32)</f>
        <v>606778.16999999993</v>
      </c>
      <c r="G23" s="47">
        <f t="shared" si="1"/>
        <v>634040.07000000007</v>
      </c>
    </row>
    <row r="24" spans="1:7" x14ac:dyDescent="0.2">
      <c r="A24" s="35" t="s">
        <v>28</v>
      </c>
      <c r="B24" s="6">
        <v>160850.28</v>
      </c>
      <c r="C24" s="6">
        <v>-12600</v>
      </c>
      <c r="D24" s="6">
        <f t="shared" si="0"/>
        <v>148250.28</v>
      </c>
      <c r="E24" s="6">
        <v>86881.77</v>
      </c>
      <c r="F24" s="6">
        <v>86881.77</v>
      </c>
      <c r="G24" s="6">
        <f t="shared" si="1"/>
        <v>61368.509999999995</v>
      </c>
    </row>
    <row r="25" spans="1:7" x14ac:dyDescent="0.2">
      <c r="A25" s="35" t="s">
        <v>29</v>
      </c>
      <c r="B25" s="6">
        <v>18000</v>
      </c>
      <c r="C25" s="6">
        <v>17600</v>
      </c>
      <c r="D25" s="6">
        <f t="shared" si="0"/>
        <v>35600</v>
      </c>
      <c r="E25" s="6">
        <v>33603.440000000002</v>
      </c>
      <c r="F25" s="6">
        <v>33603.440000000002</v>
      </c>
      <c r="G25" s="6">
        <f t="shared" si="1"/>
        <v>1996.5599999999977</v>
      </c>
    </row>
    <row r="26" spans="1:7" x14ac:dyDescent="0.2">
      <c r="A26" s="35" t="s">
        <v>30</v>
      </c>
      <c r="B26" s="6">
        <v>86820</v>
      </c>
      <c r="C26" s="6">
        <v>7900</v>
      </c>
      <c r="D26" s="6">
        <f t="shared" si="0"/>
        <v>94720</v>
      </c>
      <c r="E26" s="6">
        <v>21955.8</v>
      </c>
      <c r="F26" s="6">
        <v>21955.8</v>
      </c>
      <c r="G26" s="6">
        <f t="shared" si="1"/>
        <v>72764.2</v>
      </c>
    </row>
    <row r="27" spans="1:7" x14ac:dyDescent="0.2">
      <c r="A27" s="35" t="s">
        <v>31</v>
      </c>
      <c r="B27" s="6">
        <v>121000</v>
      </c>
      <c r="C27" s="6">
        <v>0</v>
      </c>
      <c r="D27" s="6">
        <f t="shared" si="0"/>
        <v>121000</v>
      </c>
      <c r="E27" s="6">
        <v>11623.2</v>
      </c>
      <c r="F27" s="6">
        <v>11623.2</v>
      </c>
      <c r="G27" s="6">
        <f t="shared" si="1"/>
        <v>109376.8</v>
      </c>
    </row>
    <row r="28" spans="1:7" x14ac:dyDescent="0.2">
      <c r="A28" s="35" t="s">
        <v>32</v>
      </c>
      <c r="B28" s="6">
        <v>160712.99</v>
      </c>
      <c r="C28" s="6">
        <v>-31000</v>
      </c>
      <c r="D28" s="6">
        <f t="shared" si="0"/>
        <v>129712.98999999999</v>
      </c>
      <c r="E28" s="6">
        <v>60982.93</v>
      </c>
      <c r="F28" s="6">
        <v>60982.93</v>
      </c>
      <c r="G28" s="6">
        <f t="shared" si="1"/>
        <v>68730.06</v>
      </c>
    </row>
    <row r="29" spans="1:7" x14ac:dyDescent="0.2">
      <c r="A29" s="35" t="s">
        <v>33</v>
      </c>
      <c r="B29" s="6">
        <v>0</v>
      </c>
      <c r="C29" s="6">
        <v>0</v>
      </c>
      <c r="D29" s="6">
        <f t="shared" si="0"/>
        <v>0</v>
      </c>
      <c r="E29" s="6">
        <v>0</v>
      </c>
      <c r="F29" s="6">
        <v>0</v>
      </c>
      <c r="G29" s="6">
        <f t="shared" si="1"/>
        <v>0</v>
      </c>
    </row>
    <row r="30" spans="1:7" x14ac:dyDescent="0.2">
      <c r="A30" s="35" t="s">
        <v>34</v>
      </c>
      <c r="B30" s="6">
        <v>23500</v>
      </c>
      <c r="C30" s="6">
        <v>13000</v>
      </c>
      <c r="D30" s="6">
        <f t="shared" si="0"/>
        <v>36500</v>
      </c>
      <c r="E30" s="6">
        <v>16562.490000000002</v>
      </c>
      <c r="F30" s="6">
        <v>16562.490000000002</v>
      </c>
      <c r="G30" s="6">
        <f t="shared" si="1"/>
        <v>19937.509999999998</v>
      </c>
    </row>
    <row r="31" spans="1:7" x14ac:dyDescent="0.2">
      <c r="A31" s="35" t="s">
        <v>35</v>
      </c>
      <c r="B31" s="6">
        <v>115649.26</v>
      </c>
      <c r="C31" s="6">
        <v>118562</v>
      </c>
      <c r="D31" s="6">
        <f t="shared" si="0"/>
        <v>234211.26</v>
      </c>
      <c r="E31" s="6">
        <v>200612.46</v>
      </c>
      <c r="F31" s="6">
        <v>200612.46</v>
      </c>
      <c r="G31" s="6">
        <f t="shared" si="1"/>
        <v>33598.800000000017</v>
      </c>
    </row>
    <row r="32" spans="1:7" x14ac:dyDescent="0.2">
      <c r="A32" s="35" t="s">
        <v>36</v>
      </c>
      <c r="B32" s="6">
        <v>180823.71</v>
      </c>
      <c r="C32" s="6">
        <v>260000</v>
      </c>
      <c r="D32" s="6">
        <f t="shared" si="0"/>
        <v>440823.70999999996</v>
      </c>
      <c r="E32" s="6">
        <v>174556.08</v>
      </c>
      <c r="F32" s="6">
        <v>174556.08</v>
      </c>
      <c r="G32" s="6">
        <f t="shared" si="1"/>
        <v>266267.63</v>
      </c>
    </row>
    <row r="33" spans="1:7" x14ac:dyDescent="0.2">
      <c r="A33" s="38" t="s">
        <v>128</v>
      </c>
      <c r="B33" s="47">
        <f>SUM(B34:B42)</f>
        <v>2581571.73</v>
      </c>
      <c r="C33" s="47">
        <f>SUM(C34:C42)</f>
        <v>99141</v>
      </c>
      <c r="D33" s="47">
        <f t="shared" si="0"/>
        <v>2680712.73</v>
      </c>
      <c r="E33" s="47">
        <f>SUM(E34:E42)</f>
        <v>1128805.79</v>
      </c>
      <c r="F33" s="47">
        <f>SUM(F34:F42)</f>
        <v>1128805.79</v>
      </c>
      <c r="G33" s="47">
        <f t="shared" si="1"/>
        <v>1551906.94</v>
      </c>
    </row>
    <row r="34" spans="1:7" x14ac:dyDescent="0.2">
      <c r="A34" s="35" t="s">
        <v>37</v>
      </c>
      <c r="B34" s="6">
        <v>0</v>
      </c>
      <c r="C34" s="6">
        <v>0</v>
      </c>
      <c r="D34" s="6">
        <f t="shared" si="0"/>
        <v>0</v>
      </c>
      <c r="E34" s="6">
        <v>0</v>
      </c>
      <c r="F34" s="6">
        <v>0</v>
      </c>
      <c r="G34" s="6">
        <f t="shared" si="1"/>
        <v>0</v>
      </c>
    </row>
    <row r="35" spans="1:7" x14ac:dyDescent="0.2">
      <c r="A35" s="35" t="s">
        <v>38</v>
      </c>
      <c r="B35" s="6">
        <v>0</v>
      </c>
      <c r="C35" s="6">
        <v>0</v>
      </c>
      <c r="D35" s="6">
        <f t="shared" si="0"/>
        <v>0</v>
      </c>
      <c r="E35" s="6">
        <v>0</v>
      </c>
      <c r="F35" s="6">
        <v>0</v>
      </c>
      <c r="G35" s="6">
        <f t="shared" si="1"/>
        <v>0</v>
      </c>
    </row>
    <row r="36" spans="1:7" x14ac:dyDescent="0.2">
      <c r="A36" s="35" t="s">
        <v>39</v>
      </c>
      <c r="B36" s="6">
        <v>0</v>
      </c>
      <c r="C36" s="6">
        <v>0</v>
      </c>
      <c r="D36" s="6">
        <f t="shared" si="0"/>
        <v>0</v>
      </c>
      <c r="E36" s="6">
        <v>0</v>
      </c>
      <c r="F36" s="6">
        <v>0</v>
      </c>
      <c r="G36" s="6">
        <f t="shared" si="1"/>
        <v>0</v>
      </c>
    </row>
    <row r="37" spans="1:7" x14ac:dyDescent="0.2">
      <c r="A37" s="35" t="s">
        <v>40</v>
      </c>
      <c r="B37" s="6">
        <v>1832726.66</v>
      </c>
      <c r="C37" s="6">
        <v>99141</v>
      </c>
      <c r="D37" s="6">
        <f t="shared" si="0"/>
        <v>1931867.66</v>
      </c>
      <c r="E37" s="6">
        <v>623392.79</v>
      </c>
      <c r="F37" s="6">
        <v>623392.79</v>
      </c>
      <c r="G37" s="6">
        <f t="shared" si="1"/>
        <v>1308474.8699999999</v>
      </c>
    </row>
    <row r="38" spans="1:7" x14ac:dyDescent="0.2">
      <c r="A38" s="35" t="s">
        <v>41</v>
      </c>
      <c r="B38" s="6">
        <v>748845.07</v>
      </c>
      <c r="C38" s="6">
        <v>0</v>
      </c>
      <c r="D38" s="6">
        <f t="shared" si="0"/>
        <v>748845.07</v>
      </c>
      <c r="E38" s="6">
        <v>505413</v>
      </c>
      <c r="F38" s="6">
        <v>505413</v>
      </c>
      <c r="G38" s="6">
        <f t="shared" si="1"/>
        <v>243432.06999999995</v>
      </c>
    </row>
    <row r="39" spans="1:7" x14ac:dyDescent="0.2">
      <c r="A39" s="35" t="s">
        <v>42</v>
      </c>
      <c r="B39" s="6">
        <v>0</v>
      </c>
      <c r="C39" s="6">
        <v>0</v>
      </c>
      <c r="D39" s="6">
        <f t="shared" si="0"/>
        <v>0</v>
      </c>
      <c r="E39" s="6">
        <v>0</v>
      </c>
      <c r="F39" s="6">
        <v>0</v>
      </c>
      <c r="G39" s="6">
        <f t="shared" si="1"/>
        <v>0</v>
      </c>
    </row>
    <row r="40" spans="1:7" x14ac:dyDescent="0.2">
      <c r="A40" s="35" t="s">
        <v>43</v>
      </c>
      <c r="B40" s="6">
        <v>0</v>
      </c>
      <c r="C40" s="6">
        <v>0</v>
      </c>
      <c r="D40" s="6">
        <f t="shared" si="0"/>
        <v>0</v>
      </c>
      <c r="E40" s="6">
        <v>0</v>
      </c>
      <c r="F40" s="6">
        <v>0</v>
      </c>
      <c r="G40" s="6">
        <f t="shared" si="1"/>
        <v>0</v>
      </c>
    </row>
    <row r="41" spans="1:7" x14ac:dyDescent="0.2">
      <c r="A41" s="35" t="s">
        <v>44</v>
      </c>
      <c r="B41" s="6">
        <v>0</v>
      </c>
      <c r="C41" s="6">
        <v>0</v>
      </c>
      <c r="D41" s="6">
        <f t="shared" si="0"/>
        <v>0</v>
      </c>
      <c r="E41" s="6">
        <v>0</v>
      </c>
      <c r="F41" s="6">
        <v>0</v>
      </c>
      <c r="G41" s="6">
        <f t="shared" si="1"/>
        <v>0</v>
      </c>
    </row>
    <row r="42" spans="1:7" x14ac:dyDescent="0.2">
      <c r="A42" s="35" t="s">
        <v>45</v>
      </c>
      <c r="B42" s="6">
        <v>0</v>
      </c>
      <c r="C42" s="6">
        <v>0</v>
      </c>
      <c r="D42" s="6">
        <f t="shared" si="0"/>
        <v>0</v>
      </c>
      <c r="E42" s="6">
        <v>0</v>
      </c>
      <c r="F42" s="6">
        <v>0</v>
      </c>
      <c r="G42" s="6">
        <f t="shared" si="1"/>
        <v>0</v>
      </c>
    </row>
    <row r="43" spans="1:7" x14ac:dyDescent="0.2">
      <c r="A43" s="38" t="s">
        <v>129</v>
      </c>
      <c r="B43" s="47">
        <f>SUM(B44:B52)</f>
        <v>57500</v>
      </c>
      <c r="C43" s="47">
        <f>SUM(C44:C52)</f>
        <v>-2400</v>
      </c>
      <c r="D43" s="47">
        <f t="shared" si="0"/>
        <v>55100</v>
      </c>
      <c r="E43" s="47">
        <f>SUM(E44:E52)</f>
        <v>6090</v>
      </c>
      <c r="F43" s="47">
        <f>SUM(F44:F52)</f>
        <v>6090</v>
      </c>
      <c r="G43" s="47">
        <f t="shared" si="1"/>
        <v>49010</v>
      </c>
    </row>
    <row r="44" spans="1:7" x14ac:dyDescent="0.2">
      <c r="A44" s="35" t="s">
        <v>46</v>
      </c>
      <c r="B44" s="6">
        <v>49500</v>
      </c>
      <c r="C44" s="6">
        <v>-2400</v>
      </c>
      <c r="D44" s="6">
        <f t="shared" si="0"/>
        <v>47100</v>
      </c>
      <c r="E44" s="6">
        <v>6090</v>
      </c>
      <c r="F44" s="6">
        <v>6090</v>
      </c>
      <c r="G44" s="6">
        <f t="shared" si="1"/>
        <v>41010</v>
      </c>
    </row>
    <row r="45" spans="1:7" x14ac:dyDescent="0.2">
      <c r="A45" s="35" t="s">
        <v>47</v>
      </c>
      <c r="B45" s="6">
        <v>0</v>
      </c>
      <c r="C45" s="6">
        <v>0</v>
      </c>
      <c r="D45" s="6">
        <f t="shared" si="0"/>
        <v>0</v>
      </c>
      <c r="E45" s="6">
        <v>0</v>
      </c>
      <c r="F45" s="6">
        <v>0</v>
      </c>
      <c r="G45" s="6">
        <f t="shared" si="1"/>
        <v>0</v>
      </c>
    </row>
    <row r="46" spans="1:7" x14ac:dyDescent="0.2">
      <c r="A46" s="35" t="s">
        <v>48</v>
      </c>
      <c r="B46" s="6">
        <v>0</v>
      </c>
      <c r="C46" s="6">
        <v>0</v>
      </c>
      <c r="D46" s="6">
        <f t="shared" si="0"/>
        <v>0</v>
      </c>
      <c r="E46" s="6">
        <v>0</v>
      </c>
      <c r="F46" s="6">
        <v>0</v>
      </c>
      <c r="G46" s="6">
        <f t="shared" si="1"/>
        <v>0</v>
      </c>
    </row>
    <row r="47" spans="1:7" x14ac:dyDescent="0.2">
      <c r="A47" s="35" t="s">
        <v>49</v>
      </c>
      <c r="B47" s="6">
        <v>0</v>
      </c>
      <c r="C47" s="6">
        <v>0</v>
      </c>
      <c r="D47" s="6">
        <f t="shared" si="0"/>
        <v>0</v>
      </c>
      <c r="E47" s="6">
        <v>0</v>
      </c>
      <c r="F47" s="6">
        <v>0</v>
      </c>
      <c r="G47" s="6">
        <f t="shared" si="1"/>
        <v>0</v>
      </c>
    </row>
    <row r="48" spans="1:7" x14ac:dyDescent="0.2">
      <c r="A48" s="35" t="s">
        <v>50</v>
      </c>
      <c r="B48" s="6">
        <v>0</v>
      </c>
      <c r="C48" s="6">
        <v>0</v>
      </c>
      <c r="D48" s="6">
        <f t="shared" si="0"/>
        <v>0</v>
      </c>
      <c r="E48" s="6">
        <v>0</v>
      </c>
      <c r="F48" s="6">
        <v>0</v>
      </c>
      <c r="G48" s="6">
        <f t="shared" si="1"/>
        <v>0</v>
      </c>
    </row>
    <row r="49" spans="1:7" x14ac:dyDescent="0.2">
      <c r="A49" s="35" t="s">
        <v>51</v>
      </c>
      <c r="B49" s="6">
        <v>8000</v>
      </c>
      <c r="C49" s="6">
        <v>0</v>
      </c>
      <c r="D49" s="6">
        <f t="shared" si="0"/>
        <v>8000</v>
      </c>
      <c r="E49" s="6">
        <v>0</v>
      </c>
      <c r="F49" s="6">
        <v>0</v>
      </c>
      <c r="G49" s="6">
        <f t="shared" si="1"/>
        <v>8000</v>
      </c>
    </row>
    <row r="50" spans="1:7" x14ac:dyDescent="0.2">
      <c r="A50" s="35" t="s">
        <v>52</v>
      </c>
      <c r="B50" s="6">
        <v>0</v>
      </c>
      <c r="C50" s="6">
        <v>0</v>
      </c>
      <c r="D50" s="6">
        <f t="shared" si="0"/>
        <v>0</v>
      </c>
      <c r="E50" s="6">
        <v>0</v>
      </c>
      <c r="F50" s="6">
        <v>0</v>
      </c>
      <c r="G50" s="6">
        <f t="shared" si="1"/>
        <v>0</v>
      </c>
    </row>
    <row r="51" spans="1:7" x14ac:dyDescent="0.2">
      <c r="A51" s="35" t="s">
        <v>53</v>
      </c>
      <c r="B51" s="6">
        <v>0</v>
      </c>
      <c r="C51" s="6">
        <v>0</v>
      </c>
      <c r="D51" s="6">
        <f t="shared" si="0"/>
        <v>0</v>
      </c>
      <c r="E51" s="6">
        <v>0</v>
      </c>
      <c r="F51" s="6">
        <v>0</v>
      </c>
      <c r="G51" s="6">
        <f t="shared" si="1"/>
        <v>0</v>
      </c>
    </row>
    <row r="52" spans="1:7" x14ac:dyDescent="0.2">
      <c r="A52" s="35" t="s">
        <v>54</v>
      </c>
      <c r="B52" s="6">
        <v>0</v>
      </c>
      <c r="C52" s="6">
        <v>0</v>
      </c>
      <c r="D52" s="6">
        <f t="shared" si="0"/>
        <v>0</v>
      </c>
      <c r="E52" s="6">
        <v>0</v>
      </c>
      <c r="F52" s="6">
        <v>0</v>
      </c>
      <c r="G52" s="6">
        <f t="shared" si="1"/>
        <v>0</v>
      </c>
    </row>
    <row r="53" spans="1:7" x14ac:dyDescent="0.2">
      <c r="A53" s="38" t="s">
        <v>55</v>
      </c>
      <c r="B53" s="47">
        <f>SUM(B54:B56)</f>
        <v>0</v>
      </c>
      <c r="C53" s="47">
        <f>SUM(C54:C56)</f>
        <v>0</v>
      </c>
      <c r="D53" s="47">
        <f t="shared" si="0"/>
        <v>0</v>
      </c>
      <c r="E53" s="47">
        <f>SUM(E54:E56)</f>
        <v>0</v>
      </c>
      <c r="F53" s="47">
        <f>SUM(F54:F56)</f>
        <v>0</v>
      </c>
      <c r="G53" s="47">
        <f t="shared" si="1"/>
        <v>0</v>
      </c>
    </row>
    <row r="54" spans="1:7" x14ac:dyDescent="0.2">
      <c r="A54" s="35" t="s">
        <v>56</v>
      </c>
      <c r="B54" s="6">
        <v>0</v>
      </c>
      <c r="C54" s="6">
        <v>0</v>
      </c>
      <c r="D54" s="6">
        <f t="shared" si="0"/>
        <v>0</v>
      </c>
      <c r="E54" s="6">
        <v>0</v>
      </c>
      <c r="F54" s="6">
        <v>0</v>
      </c>
      <c r="G54" s="6">
        <f t="shared" si="1"/>
        <v>0</v>
      </c>
    </row>
    <row r="55" spans="1:7" x14ac:dyDescent="0.2">
      <c r="A55" s="35" t="s">
        <v>57</v>
      </c>
      <c r="B55" s="6">
        <v>0</v>
      </c>
      <c r="C55" s="6">
        <v>0</v>
      </c>
      <c r="D55" s="6">
        <f t="shared" si="0"/>
        <v>0</v>
      </c>
      <c r="E55" s="6">
        <v>0</v>
      </c>
      <c r="F55" s="6">
        <v>0</v>
      </c>
      <c r="G55" s="6">
        <f t="shared" si="1"/>
        <v>0</v>
      </c>
    </row>
    <row r="56" spans="1:7" x14ac:dyDescent="0.2">
      <c r="A56" s="35" t="s">
        <v>58</v>
      </c>
      <c r="B56" s="6">
        <v>0</v>
      </c>
      <c r="C56" s="6">
        <v>0</v>
      </c>
      <c r="D56" s="6">
        <f t="shared" si="0"/>
        <v>0</v>
      </c>
      <c r="E56" s="6">
        <v>0</v>
      </c>
      <c r="F56" s="6">
        <v>0</v>
      </c>
      <c r="G56" s="6">
        <f t="shared" si="1"/>
        <v>0</v>
      </c>
    </row>
    <row r="57" spans="1:7" x14ac:dyDescent="0.2">
      <c r="A57" s="38" t="s">
        <v>125</v>
      </c>
      <c r="B57" s="47">
        <f>SUM(B58:B64)</f>
        <v>0</v>
      </c>
      <c r="C57" s="47">
        <f>SUM(C58:C64)</f>
        <v>0</v>
      </c>
      <c r="D57" s="47">
        <f t="shared" si="0"/>
        <v>0</v>
      </c>
      <c r="E57" s="47">
        <f>SUM(E58:E64)</f>
        <v>0</v>
      </c>
      <c r="F57" s="47">
        <f>SUM(F58:F64)</f>
        <v>0</v>
      </c>
      <c r="G57" s="47">
        <f t="shared" si="1"/>
        <v>0</v>
      </c>
    </row>
    <row r="58" spans="1:7" x14ac:dyDescent="0.2">
      <c r="A58" s="35" t="s">
        <v>59</v>
      </c>
      <c r="B58" s="6">
        <v>0</v>
      </c>
      <c r="C58" s="6">
        <v>0</v>
      </c>
      <c r="D58" s="6">
        <f t="shared" si="0"/>
        <v>0</v>
      </c>
      <c r="E58" s="6">
        <v>0</v>
      </c>
      <c r="F58" s="6">
        <v>0</v>
      </c>
      <c r="G58" s="6">
        <f t="shared" si="1"/>
        <v>0</v>
      </c>
    </row>
    <row r="59" spans="1:7" x14ac:dyDescent="0.2">
      <c r="A59" s="35" t="s">
        <v>60</v>
      </c>
      <c r="B59" s="6">
        <v>0</v>
      </c>
      <c r="C59" s="6">
        <v>0</v>
      </c>
      <c r="D59" s="6">
        <f t="shared" si="0"/>
        <v>0</v>
      </c>
      <c r="E59" s="6">
        <v>0</v>
      </c>
      <c r="F59" s="6">
        <v>0</v>
      </c>
      <c r="G59" s="6">
        <f t="shared" si="1"/>
        <v>0</v>
      </c>
    </row>
    <row r="60" spans="1:7" x14ac:dyDescent="0.2">
      <c r="A60" s="35" t="s">
        <v>61</v>
      </c>
      <c r="B60" s="6">
        <v>0</v>
      </c>
      <c r="C60" s="6">
        <v>0</v>
      </c>
      <c r="D60" s="6">
        <f t="shared" si="0"/>
        <v>0</v>
      </c>
      <c r="E60" s="6">
        <v>0</v>
      </c>
      <c r="F60" s="6">
        <v>0</v>
      </c>
      <c r="G60" s="6">
        <f t="shared" si="1"/>
        <v>0</v>
      </c>
    </row>
    <row r="61" spans="1:7" x14ac:dyDescent="0.2">
      <c r="A61" s="35" t="s">
        <v>62</v>
      </c>
      <c r="B61" s="6">
        <v>0</v>
      </c>
      <c r="C61" s="6">
        <v>0</v>
      </c>
      <c r="D61" s="6">
        <f t="shared" si="0"/>
        <v>0</v>
      </c>
      <c r="E61" s="6">
        <v>0</v>
      </c>
      <c r="F61" s="6">
        <v>0</v>
      </c>
      <c r="G61" s="6">
        <f t="shared" si="1"/>
        <v>0</v>
      </c>
    </row>
    <row r="62" spans="1:7" x14ac:dyDescent="0.2">
      <c r="A62" s="35" t="s">
        <v>63</v>
      </c>
      <c r="B62" s="6">
        <v>0</v>
      </c>
      <c r="C62" s="6">
        <v>0</v>
      </c>
      <c r="D62" s="6">
        <f t="shared" si="0"/>
        <v>0</v>
      </c>
      <c r="E62" s="6">
        <v>0</v>
      </c>
      <c r="F62" s="6">
        <v>0</v>
      </c>
      <c r="G62" s="6">
        <f t="shared" si="1"/>
        <v>0</v>
      </c>
    </row>
    <row r="63" spans="1:7" x14ac:dyDescent="0.2">
      <c r="A63" s="35" t="s">
        <v>64</v>
      </c>
      <c r="B63" s="6">
        <v>0</v>
      </c>
      <c r="C63" s="6">
        <v>0</v>
      </c>
      <c r="D63" s="6">
        <f t="shared" si="0"/>
        <v>0</v>
      </c>
      <c r="E63" s="6">
        <v>0</v>
      </c>
      <c r="F63" s="6">
        <v>0</v>
      </c>
      <c r="G63" s="6">
        <f t="shared" si="1"/>
        <v>0</v>
      </c>
    </row>
    <row r="64" spans="1:7" x14ac:dyDescent="0.2">
      <c r="A64" s="35" t="s">
        <v>65</v>
      </c>
      <c r="B64" s="6">
        <v>0</v>
      </c>
      <c r="C64" s="6">
        <v>0</v>
      </c>
      <c r="D64" s="6">
        <f t="shared" si="0"/>
        <v>0</v>
      </c>
      <c r="E64" s="6">
        <v>0</v>
      </c>
      <c r="F64" s="6">
        <v>0</v>
      </c>
      <c r="G64" s="6">
        <f t="shared" si="1"/>
        <v>0</v>
      </c>
    </row>
    <row r="65" spans="1:7" x14ac:dyDescent="0.2">
      <c r="A65" s="38" t="s">
        <v>126</v>
      </c>
      <c r="B65" s="47">
        <f>SUM(B66:B68)</f>
        <v>0</v>
      </c>
      <c r="C65" s="47">
        <f>SUM(C66:C68)</f>
        <v>0</v>
      </c>
      <c r="D65" s="47">
        <f t="shared" si="0"/>
        <v>0</v>
      </c>
      <c r="E65" s="47">
        <f>SUM(E66:E68)</f>
        <v>0</v>
      </c>
      <c r="F65" s="47">
        <f>SUM(F66:F68)</f>
        <v>0</v>
      </c>
      <c r="G65" s="47">
        <f t="shared" si="1"/>
        <v>0</v>
      </c>
    </row>
    <row r="66" spans="1:7" x14ac:dyDescent="0.2">
      <c r="A66" s="35" t="s">
        <v>66</v>
      </c>
      <c r="B66" s="6">
        <v>0</v>
      </c>
      <c r="C66" s="6">
        <v>0</v>
      </c>
      <c r="D66" s="6">
        <f t="shared" si="0"/>
        <v>0</v>
      </c>
      <c r="E66" s="6">
        <v>0</v>
      </c>
      <c r="F66" s="6">
        <v>0</v>
      </c>
      <c r="G66" s="6">
        <f t="shared" si="1"/>
        <v>0</v>
      </c>
    </row>
    <row r="67" spans="1:7" x14ac:dyDescent="0.2">
      <c r="A67" s="35" t="s">
        <v>67</v>
      </c>
      <c r="B67" s="6">
        <v>0</v>
      </c>
      <c r="C67" s="6">
        <v>0</v>
      </c>
      <c r="D67" s="6">
        <f t="shared" si="0"/>
        <v>0</v>
      </c>
      <c r="E67" s="6">
        <v>0</v>
      </c>
      <c r="F67" s="6">
        <v>0</v>
      </c>
      <c r="G67" s="6">
        <f t="shared" si="1"/>
        <v>0</v>
      </c>
    </row>
    <row r="68" spans="1:7" x14ac:dyDescent="0.2">
      <c r="A68" s="35" t="s">
        <v>68</v>
      </c>
      <c r="B68" s="6">
        <v>0</v>
      </c>
      <c r="C68" s="6">
        <v>0</v>
      </c>
      <c r="D68" s="6">
        <f t="shared" si="0"/>
        <v>0</v>
      </c>
      <c r="E68" s="6">
        <v>0</v>
      </c>
      <c r="F68" s="6">
        <v>0</v>
      </c>
      <c r="G68" s="6">
        <f t="shared" si="1"/>
        <v>0</v>
      </c>
    </row>
    <row r="69" spans="1:7" x14ac:dyDescent="0.2">
      <c r="A69" s="38" t="s">
        <v>69</v>
      </c>
      <c r="B69" s="47">
        <f>SUM(B70:B76)</f>
        <v>0</v>
      </c>
      <c r="C69" s="47">
        <f>SUM(C70:C76)</f>
        <v>0</v>
      </c>
      <c r="D69" s="47">
        <f t="shared" si="0"/>
        <v>0</v>
      </c>
      <c r="E69" s="47">
        <f>SUM(E70:E76)</f>
        <v>0</v>
      </c>
      <c r="F69" s="47">
        <f>SUM(F70:F76)</f>
        <v>0</v>
      </c>
      <c r="G69" s="47">
        <f t="shared" si="1"/>
        <v>0</v>
      </c>
    </row>
    <row r="70" spans="1:7" x14ac:dyDescent="0.2">
      <c r="A70" s="35" t="s">
        <v>70</v>
      </c>
      <c r="B70" s="6">
        <v>0</v>
      </c>
      <c r="C70" s="6">
        <v>0</v>
      </c>
      <c r="D70" s="6">
        <f t="shared" ref="D70:D76" si="2">B70+C70</f>
        <v>0</v>
      </c>
      <c r="E70" s="6">
        <v>0</v>
      </c>
      <c r="F70" s="6">
        <v>0</v>
      </c>
      <c r="G70" s="6">
        <f t="shared" ref="G70:G76" si="3">D70-E70</f>
        <v>0</v>
      </c>
    </row>
    <row r="71" spans="1:7" x14ac:dyDescent="0.2">
      <c r="A71" s="35" t="s">
        <v>71</v>
      </c>
      <c r="B71" s="6">
        <v>0</v>
      </c>
      <c r="C71" s="6">
        <v>0</v>
      </c>
      <c r="D71" s="6">
        <f t="shared" si="2"/>
        <v>0</v>
      </c>
      <c r="E71" s="6">
        <v>0</v>
      </c>
      <c r="F71" s="6">
        <v>0</v>
      </c>
      <c r="G71" s="6">
        <f t="shared" si="3"/>
        <v>0</v>
      </c>
    </row>
    <row r="72" spans="1:7" x14ac:dyDescent="0.2">
      <c r="A72" s="35" t="s">
        <v>72</v>
      </c>
      <c r="B72" s="6">
        <v>0</v>
      </c>
      <c r="C72" s="6">
        <v>0</v>
      </c>
      <c r="D72" s="6">
        <f t="shared" si="2"/>
        <v>0</v>
      </c>
      <c r="E72" s="6">
        <v>0</v>
      </c>
      <c r="F72" s="6">
        <v>0</v>
      </c>
      <c r="G72" s="6">
        <f t="shared" si="3"/>
        <v>0</v>
      </c>
    </row>
    <row r="73" spans="1:7" x14ac:dyDescent="0.2">
      <c r="A73" s="35" t="s">
        <v>73</v>
      </c>
      <c r="B73" s="6">
        <v>0</v>
      </c>
      <c r="C73" s="6">
        <v>0</v>
      </c>
      <c r="D73" s="6">
        <f t="shared" si="2"/>
        <v>0</v>
      </c>
      <c r="E73" s="6">
        <v>0</v>
      </c>
      <c r="F73" s="6">
        <v>0</v>
      </c>
      <c r="G73" s="6">
        <f t="shared" si="3"/>
        <v>0</v>
      </c>
    </row>
    <row r="74" spans="1:7" x14ac:dyDescent="0.2">
      <c r="A74" s="35" t="s">
        <v>74</v>
      </c>
      <c r="B74" s="6">
        <v>0</v>
      </c>
      <c r="C74" s="6">
        <v>0</v>
      </c>
      <c r="D74" s="6">
        <f t="shared" si="2"/>
        <v>0</v>
      </c>
      <c r="E74" s="6">
        <v>0</v>
      </c>
      <c r="F74" s="6">
        <v>0</v>
      </c>
      <c r="G74" s="6">
        <f t="shared" si="3"/>
        <v>0</v>
      </c>
    </row>
    <row r="75" spans="1:7" x14ac:dyDescent="0.2">
      <c r="A75" s="35" t="s">
        <v>75</v>
      </c>
      <c r="B75" s="6">
        <v>0</v>
      </c>
      <c r="C75" s="6">
        <v>0</v>
      </c>
      <c r="D75" s="6">
        <f t="shared" si="2"/>
        <v>0</v>
      </c>
      <c r="E75" s="6">
        <v>0</v>
      </c>
      <c r="F75" s="6">
        <v>0</v>
      </c>
      <c r="G75" s="6">
        <f t="shared" si="3"/>
        <v>0</v>
      </c>
    </row>
    <row r="76" spans="1:7" x14ac:dyDescent="0.2">
      <c r="A76" s="36" t="s">
        <v>76</v>
      </c>
      <c r="B76" s="7">
        <v>0</v>
      </c>
      <c r="C76" s="7">
        <v>0</v>
      </c>
      <c r="D76" s="7">
        <f t="shared" si="2"/>
        <v>0</v>
      </c>
      <c r="E76" s="7">
        <v>0</v>
      </c>
      <c r="F76" s="7">
        <v>0</v>
      </c>
      <c r="G76" s="7">
        <f t="shared" si="3"/>
        <v>0</v>
      </c>
    </row>
    <row r="77" spans="1:7" x14ac:dyDescent="0.2">
      <c r="A77" s="37" t="s">
        <v>77</v>
      </c>
      <c r="B77" s="8">
        <f t="shared" ref="B77:G77" si="4">SUM(B5+B13+B23+B33+B43+B53+B57+B65+B69)</f>
        <v>10972625</v>
      </c>
      <c r="C77" s="8">
        <f t="shared" si="4"/>
        <v>0</v>
      </c>
      <c r="D77" s="8">
        <f t="shared" si="4"/>
        <v>10972625</v>
      </c>
      <c r="E77" s="8">
        <f t="shared" si="4"/>
        <v>6309986.96</v>
      </c>
      <c r="F77" s="8">
        <f t="shared" si="4"/>
        <v>6309986.96</v>
      </c>
      <c r="G77" s="8">
        <f t="shared" si="4"/>
        <v>4662638.0399999991</v>
      </c>
    </row>
  </sheetData>
  <sheetProtection formatCells="0" formatColumns="0" formatRows="0" autoFilter="0"/>
  <mergeCells count="2">
    <mergeCell ref="A1:G1"/>
    <mergeCell ref="G2:G3"/>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6"/>
  <sheetViews>
    <sheetView showGridLines="0" workbookViewId="0">
      <selection activeCell="D37" sqref="D37"/>
    </sheetView>
  </sheetViews>
  <sheetFormatPr baseColWidth="10" defaultColWidth="12" defaultRowHeight="11.25" x14ac:dyDescent="0.2"/>
  <cols>
    <col min="1" max="1" width="47.6640625" style="1" customWidth="1"/>
    <col min="2" max="7" width="18.33203125" style="1" customWidth="1"/>
    <col min="8" max="16384" width="12" style="1"/>
  </cols>
  <sheetData>
    <row r="1" spans="1:7" ht="45" customHeight="1" x14ac:dyDescent="0.2">
      <c r="A1" s="39" t="s">
        <v>145</v>
      </c>
      <c r="B1" s="40"/>
      <c r="C1" s="40"/>
      <c r="D1" s="40"/>
      <c r="E1" s="40"/>
      <c r="F1" s="40"/>
      <c r="G1" s="41"/>
    </row>
    <row r="2" spans="1:7" x14ac:dyDescent="0.2">
      <c r="A2" s="21"/>
      <c r="B2" s="24" t="s">
        <v>0</v>
      </c>
      <c r="C2" s="25"/>
      <c r="D2" s="25"/>
      <c r="E2" s="25"/>
      <c r="F2" s="26"/>
      <c r="G2" s="42" t="s">
        <v>7</v>
      </c>
    </row>
    <row r="3" spans="1:7" ht="24.95" customHeight="1" x14ac:dyDescent="0.2">
      <c r="A3" s="22" t="s">
        <v>1</v>
      </c>
      <c r="B3" s="3" t="s">
        <v>2</v>
      </c>
      <c r="C3" s="3" t="s">
        <v>3</v>
      </c>
      <c r="D3" s="3" t="s">
        <v>4</v>
      </c>
      <c r="E3" s="3" t="s">
        <v>5</v>
      </c>
      <c r="F3" s="3" t="s">
        <v>6</v>
      </c>
      <c r="G3" s="43"/>
    </row>
    <row r="4" spans="1:7" x14ac:dyDescent="0.2">
      <c r="A4" s="23"/>
      <c r="B4" s="4">
        <v>1</v>
      </c>
      <c r="C4" s="4">
        <v>2</v>
      </c>
      <c r="D4" s="4" t="s">
        <v>8</v>
      </c>
      <c r="E4" s="4">
        <v>4</v>
      </c>
      <c r="F4" s="4">
        <v>5</v>
      </c>
      <c r="G4" s="4" t="s">
        <v>9</v>
      </c>
    </row>
    <row r="5" spans="1:7" x14ac:dyDescent="0.2">
      <c r="A5" s="32"/>
      <c r="B5" s="9"/>
      <c r="C5" s="9"/>
      <c r="D5" s="9"/>
      <c r="E5" s="9"/>
      <c r="F5" s="9"/>
      <c r="G5" s="9"/>
    </row>
    <row r="6" spans="1:7" x14ac:dyDescent="0.2">
      <c r="A6" s="32" t="s">
        <v>78</v>
      </c>
      <c r="B6" s="6">
        <v>10166279.93</v>
      </c>
      <c r="C6" s="6">
        <v>2400</v>
      </c>
      <c r="D6" s="6">
        <f>B6+C6</f>
        <v>10168679.93</v>
      </c>
      <c r="E6" s="6">
        <v>5798483.96</v>
      </c>
      <c r="F6" s="6">
        <v>5798483.96</v>
      </c>
      <c r="G6" s="6">
        <f>D6-E6</f>
        <v>4370195.97</v>
      </c>
    </row>
    <row r="7" spans="1:7" x14ac:dyDescent="0.2">
      <c r="A7" s="32"/>
    </row>
    <row r="8" spans="1:7" x14ac:dyDescent="0.2">
      <c r="A8" s="32" t="s">
        <v>79</v>
      </c>
      <c r="B8" s="6">
        <v>57500</v>
      </c>
      <c r="C8" s="6">
        <v>-2400</v>
      </c>
      <c r="D8" s="6">
        <f>B8+C8</f>
        <v>55100</v>
      </c>
      <c r="E8" s="6">
        <v>6090</v>
      </c>
      <c r="F8" s="6">
        <v>6090</v>
      </c>
      <c r="G8" s="6">
        <f>D8-E8</f>
        <v>49010</v>
      </c>
    </row>
    <row r="9" spans="1:7" x14ac:dyDescent="0.2">
      <c r="A9" s="32"/>
    </row>
    <row r="10" spans="1:7" x14ac:dyDescent="0.2">
      <c r="A10" s="32" t="s">
        <v>80</v>
      </c>
      <c r="B10" s="6">
        <v>0</v>
      </c>
      <c r="C10" s="6">
        <v>0</v>
      </c>
      <c r="D10" s="6">
        <f>B10+C10</f>
        <v>0</v>
      </c>
      <c r="E10" s="6">
        <v>0</v>
      </c>
      <c r="F10" s="6">
        <v>0</v>
      </c>
      <c r="G10" s="6">
        <f>D10-E10</f>
        <v>0</v>
      </c>
    </row>
    <row r="11" spans="1:7" x14ac:dyDescent="0.2">
      <c r="A11" s="32"/>
    </row>
    <row r="12" spans="1:7" x14ac:dyDescent="0.2">
      <c r="A12" s="32" t="s">
        <v>41</v>
      </c>
      <c r="B12" s="6">
        <v>748845.07</v>
      </c>
      <c r="C12" s="6">
        <v>0</v>
      </c>
      <c r="D12" s="6">
        <f>B12+C12</f>
        <v>748845.07</v>
      </c>
      <c r="E12" s="6">
        <v>505413</v>
      </c>
      <c r="F12" s="6">
        <v>505413</v>
      </c>
      <c r="G12" s="6">
        <f>D12-E12</f>
        <v>243432.06999999995</v>
      </c>
    </row>
    <row r="13" spans="1:7" x14ac:dyDescent="0.2">
      <c r="A13" s="32"/>
    </row>
    <row r="14" spans="1:7" x14ac:dyDescent="0.2">
      <c r="A14" s="32" t="s">
        <v>66</v>
      </c>
      <c r="B14" s="7">
        <v>0</v>
      </c>
      <c r="C14" s="7">
        <v>0</v>
      </c>
      <c r="D14" s="7">
        <f>B14+C14</f>
        <v>0</v>
      </c>
      <c r="E14" s="7">
        <v>0</v>
      </c>
      <c r="F14" s="7">
        <v>0</v>
      </c>
      <c r="G14" s="7">
        <f>D14-E14</f>
        <v>0</v>
      </c>
    </row>
    <row r="15" spans="1:7" x14ac:dyDescent="0.2">
      <c r="A15" s="33"/>
    </row>
    <row r="16" spans="1:7" x14ac:dyDescent="0.2">
      <c r="A16" s="34" t="s">
        <v>77</v>
      </c>
      <c r="B16" s="8">
        <f>SUM(B6+B8+B10+B12+B14)</f>
        <v>10972625</v>
      </c>
      <c r="C16" s="8">
        <f>SUM(C6+C8+C10+C12+C14)</f>
        <v>0</v>
      </c>
      <c r="D16" s="8">
        <f>SUM(D6+D8+D10+D12+D14)</f>
        <v>10972625</v>
      </c>
      <c r="E16" s="8">
        <f>SUM(E6+E8+E10+E12+E14)</f>
        <v>6309986.96</v>
      </c>
      <c r="F16" s="8">
        <f>SUM(F6+F8+F10+F12+F14)</f>
        <v>6309986.96</v>
      </c>
      <c r="G16" s="8">
        <f>SUM(G6+G8+G10+G12+G14)</f>
        <v>4662638.04</v>
      </c>
    </row>
  </sheetData>
  <sheetProtection formatCells="0" formatColumns="0" formatRows="0" autoFilter="0"/>
  <mergeCells count="2">
    <mergeCell ref="G2:G3"/>
    <mergeCell ref="A1:G1"/>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7"/>
  <sheetViews>
    <sheetView showGridLines="0" workbookViewId="0">
      <selection sqref="A1:G1"/>
    </sheetView>
  </sheetViews>
  <sheetFormatPr baseColWidth="10" defaultColWidth="12" defaultRowHeight="11.25" x14ac:dyDescent="0.2"/>
  <cols>
    <col min="1" max="1" width="60.83203125" style="1" customWidth="1"/>
    <col min="2" max="7" width="18.33203125" style="1" customWidth="1"/>
    <col min="8" max="16384" width="12" style="1"/>
  </cols>
  <sheetData>
    <row r="1" spans="1:7" ht="45" customHeight="1" x14ac:dyDescent="0.2">
      <c r="A1" s="39" t="s">
        <v>146</v>
      </c>
      <c r="B1" s="40"/>
      <c r="C1" s="40"/>
      <c r="D1" s="40"/>
      <c r="E1" s="40"/>
      <c r="F1" s="40"/>
      <c r="G1" s="41"/>
    </row>
    <row r="2" spans="1:7" x14ac:dyDescent="0.2">
      <c r="A2" s="12"/>
      <c r="B2" s="12"/>
      <c r="C2" s="12"/>
      <c r="D2" s="12"/>
      <c r="E2" s="12"/>
      <c r="F2" s="12"/>
      <c r="G2" s="12"/>
    </row>
    <row r="3" spans="1:7" x14ac:dyDescent="0.2">
      <c r="A3" s="21"/>
      <c r="B3" s="24" t="s">
        <v>0</v>
      </c>
      <c r="C3" s="25"/>
      <c r="D3" s="25"/>
      <c r="E3" s="25"/>
      <c r="F3" s="26"/>
      <c r="G3" s="42" t="s">
        <v>7</v>
      </c>
    </row>
    <row r="4" spans="1:7" ht="24.95" customHeight="1" x14ac:dyDescent="0.2">
      <c r="A4" s="22" t="s">
        <v>1</v>
      </c>
      <c r="B4" s="3" t="s">
        <v>2</v>
      </c>
      <c r="C4" s="3" t="s">
        <v>3</v>
      </c>
      <c r="D4" s="3" t="s">
        <v>4</v>
      </c>
      <c r="E4" s="3" t="s">
        <v>5</v>
      </c>
      <c r="F4" s="3" t="s">
        <v>6</v>
      </c>
      <c r="G4" s="43"/>
    </row>
    <row r="5" spans="1:7" x14ac:dyDescent="0.2">
      <c r="A5" s="23"/>
      <c r="B5" s="4">
        <v>1</v>
      </c>
      <c r="C5" s="4">
        <v>2</v>
      </c>
      <c r="D5" s="4" t="s">
        <v>8</v>
      </c>
      <c r="E5" s="4">
        <v>4</v>
      </c>
      <c r="F5" s="4">
        <v>5</v>
      </c>
      <c r="G5" s="4" t="s">
        <v>9</v>
      </c>
    </row>
    <row r="6" spans="1:7" x14ac:dyDescent="0.2">
      <c r="A6" s="11"/>
      <c r="B6" s="16"/>
      <c r="C6" s="16"/>
      <c r="D6" s="16"/>
      <c r="E6" s="16"/>
      <c r="F6" s="16"/>
      <c r="G6" s="16"/>
    </row>
    <row r="7" spans="1:7" x14ac:dyDescent="0.2">
      <c r="A7" s="48" t="s">
        <v>130</v>
      </c>
      <c r="B7" s="6">
        <v>4083155.4</v>
      </c>
      <c r="C7" s="6">
        <v>148240</v>
      </c>
      <c r="D7" s="6">
        <f>B7+C7</f>
        <v>4231395.4000000004</v>
      </c>
      <c r="E7" s="6">
        <v>2331306.41</v>
      </c>
      <c r="F7" s="6">
        <v>2331306.41</v>
      </c>
      <c r="G7" s="6">
        <f>D7-E7</f>
        <v>1900088.9900000002</v>
      </c>
    </row>
    <row r="8" spans="1:7" x14ac:dyDescent="0.2">
      <c r="A8" s="48" t="s">
        <v>131</v>
      </c>
      <c r="B8" s="6">
        <v>639300.44999999995</v>
      </c>
      <c r="C8" s="6">
        <v>310215</v>
      </c>
      <c r="D8" s="6">
        <f t="shared" ref="D8:D20" si="0">B8+C8</f>
        <v>949515.45</v>
      </c>
      <c r="E8" s="6">
        <v>517552.33</v>
      </c>
      <c r="F8" s="6">
        <v>517552.33</v>
      </c>
      <c r="G8" s="6">
        <f t="shared" ref="G8:G20" si="1">D8-E8</f>
        <v>431963.11999999994</v>
      </c>
    </row>
    <row r="9" spans="1:7" x14ac:dyDescent="0.2">
      <c r="A9" s="48" t="s">
        <v>132</v>
      </c>
      <c r="B9" s="6">
        <v>307966.65999999997</v>
      </c>
      <c r="C9" s="6">
        <v>0</v>
      </c>
      <c r="D9" s="6">
        <f t="shared" si="0"/>
        <v>307966.65999999997</v>
      </c>
      <c r="E9" s="6">
        <v>225287.3</v>
      </c>
      <c r="F9" s="6">
        <v>225287.3</v>
      </c>
      <c r="G9" s="6">
        <f t="shared" si="1"/>
        <v>82679.359999999986</v>
      </c>
    </row>
    <row r="10" spans="1:7" x14ac:dyDescent="0.2">
      <c r="A10" s="48" t="s">
        <v>133</v>
      </c>
      <c r="B10" s="6">
        <v>940866.39</v>
      </c>
      <c r="C10" s="6">
        <v>0</v>
      </c>
      <c r="D10" s="6">
        <f t="shared" si="0"/>
        <v>940866.39</v>
      </c>
      <c r="E10" s="6">
        <v>589104.99</v>
      </c>
      <c r="F10" s="6">
        <v>589104.99</v>
      </c>
      <c r="G10" s="6">
        <f t="shared" si="1"/>
        <v>351761.4</v>
      </c>
    </row>
    <row r="11" spans="1:7" x14ac:dyDescent="0.2">
      <c r="A11" s="48" t="s">
        <v>134</v>
      </c>
      <c r="B11" s="6">
        <v>290697.40000000002</v>
      </c>
      <c r="C11" s="6">
        <v>-20200</v>
      </c>
      <c r="D11" s="6">
        <f t="shared" si="0"/>
        <v>270497.40000000002</v>
      </c>
      <c r="E11" s="6">
        <v>141823.38</v>
      </c>
      <c r="F11" s="6">
        <v>141823.38</v>
      </c>
      <c r="G11" s="6">
        <f t="shared" si="1"/>
        <v>128674.02000000002</v>
      </c>
    </row>
    <row r="12" spans="1:7" x14ac:dyDescent="0.2">
      <c r="A12" s="48" t="s">
        <v>135</v>
      </c>
      <c r="B12" s="6">
        <v>650304.81999999995</v>
      </c>
      <c r="C12" s="6">
        <v>6685</v>
      </c>
      <c r="D12" s="6">
        <f t="shared" si="0"/>
        <v>656989.81999999995</v>
      </c>
      <c r="E12" s="6">
        <v>415454.07</v>
      </c>
      <c r="F12" s="6">
        <v>415454.07</v>
      </c>
      <c r="G12" s="6">
        <f t="shared" si="1"/>
        <v>241535.74999999994</v>
      </c>
    </row>
    <row r="13" spans="1:7" x14ac:dyDescent="0.2">
      <c r="A13" s="48" t="s">
        <v>136</v>
      </c>
      <c r="B13" s="6">
        <v>536966.67000000004</v>
      </c>
      <c r="C13" s="6">
        <v>0</v>
      </c>
      <c r="D13" s="6">
        <f t="shared" si="0"/>
        <v>536966.67000000004</v>
      </c>
      <c r="E13" s="6">
        <v>217698.02</v>
      </c>
      <c r="F13" s="6">
        <v>217698.02</v>
      </c>
      <c r="G13" s="6">
        <f t="shared" si="1"/>
        <v>319268.65000000002</v>
      </c>
    </row>
    <row r="14" spans="1:7" x14ac:dyDescent="0.2">
      <c r="A14" s="48" t="s">
        <v>137</v>
      </c>
      <c r="B14" s="6">
        <v>453235.67</v>
      </c>
      <c r="C14" s="6">
        <v>0</v>
      </c>
      <c r="D14" s="6">
        <f t="shared" si="0"/>
        <v>453235.67</v>
      </c>
      <c r="E14" s="6">
        <v>116127.94</v>
      </c>
      <c r="F14" s="6">
        <v>116127.94</v>
      </c>
      <c r="G14" s="6">
        <f t="shared" si="1"/>
        <v>337107.73</v>
      </c>
    </row>
    <row r="15" spans="1:7" x14ac:dyDescent="0.2">
      <c r="A15" s="48" t="s">
        <v>138</v>
      </c>
      <c r="B15" s="6">
        <v>544914.69999999995</v>
      </c>
      <c r="C15" s="6">
        <v>-45835</v>
      </c>
      <c r="D15" s="6">
        <f t="shared" si="0"/>
        <v>499079.69999999995</v>
      </c>
      <c r="E15" s="6">
        <v>298009.99</v>
      </c>
      <c r="F15" s="6">
        <v>298009.99</v>
      </c>
      <c r="G15" s="6">
        <f t="shared" si="1"/>
        <v>201069.70999999996</v>
      </c>
    </row>
    <row r="16" spans="1:7" x14ac:dyDescent="0.2">
      <c r="A16" s="48" t="s">
        <v>139</v>
      </c>
      <c r="B16" s="6">
        <v>474988.51</v>
      </c>
      <c r="C16" s="6">
        <v>0</v>
      </c>
      <c r="D16" s="6">
        <f t="shared" si="0"/>
        <v>474988.51</v>
      </c>
      <c r="E16" s="6">
        <v>264182.44</v>
      </c>
      <c r="F16" s="6">
        <v>264182.44</v>
      </c>
      <c r="G16" s="6">
        <f t="shared" si="1"/>
        <v>210806.07</v>
      </c>
    </row>
    <row r="17" spans="1:7" x14ac:dyDescent="0.2">
      <c r="A17" s="48" t="s">
        <v>140</v>
      </c>
      <c r="B17" s="6">
        <v>702443.24</v>
      </c>
      <c r="C17" s="6">
        <v>-87000</v>
      </c>
      <c r="D17" s="6">
        <f t="shared" si="0"/>
        <v>615443.24</v>
      </c>
      <c r="E17" s="6">
        <v>446140.91</v>
      </c>
      <c r="F17" s="6">
        <v>446140.91</v>
      </c>
      <c r="G17" s="6">
        <f t="shared" si="1"/>
        <v>169302.33000000002</v>
      </c>
    </row>
    <row r="18" spans="1:7" x14ac:dyDescent="0.2">
      <c r="A18" s="48" t="s">
        <v>141</v>
      </c>
      <c r="B18" s="6">
        <v>974583.96</v>
      </c>
      <c r="C18" s="6">
        <v>-272105</v>
      </c>
      <c r="D18" s="6">
        <f t="shared" si="0"/>
        <v>702478.96</v>
      </c>
      <c r="E18" s="6">
        <v>603879.78</v>
      </c>
      <c r="F18" s="6">
        <v>603879.78</v>
      </c>
      <c r="G18" s="6">
        <f t="shared" si="1"/>
        <v>98599.179999999935</v>
      </c>
    </row>
    <row r="19" spans="1:7" x14ac:dyDescent="0.2">
      <c r="A19" s="48" t="s">
        <v>142</v>
      </c>
      <c r="B19" s="6">
        <v>72833.33</v>
      </c>
      <c r="C19" s="6">
        <v>-40000</v>
      </c>
      <c r="D19" s="6">
        <f t="shared" si="0"/>
        <v>32833.33</v>
      </c>
      <c r="E19" s="6">
        <v>23491.200000000001</v>
      </c>
      <c r="F19" s="6">
        <v>23491.200000000001</v>
      </c>
      <c r="G19" s="6">
        <f t="shared" si="1"/>
        <v>9342.130000000001</v>
      </c>
    </row>
    <row r="20" spans="1:7" x14ac:dyDescent="0.2">
      <c r="A20" s="48" t="s">
        <v>143</v>
      </c>
      <c r="B20" s="6">
        <v>300367.8</v>
      </c>
      <c r="C20" s="6">
        <v>0</v>
      </c>
      <c r="D20" s="6">
        <f t="shared" si="0"/>
        <v>300367.8</v>
      </c>
      <c r="E20" s="6">
        <v>119928.2</v>
      </c>
      <c r="F20" s="6">
        <v>119928.2</v>
      </c>
      <c r="G20" s="6">
        <f t="shared" si="1"/>
        <v>180439.59999999998</v>
      </c>
    </row>
    <row r="21" spans="1:7" x14ac:dyDescent="0.2">
      <c r="A21" s="48"/>
      <c r="B21" s="6"/>
      <c r="C21" s="6"/>
      <c r="D21" s="6"/>
      <c r="E21" s="6"/>
      <c r="F21" s="6"/>
      <c r="G21" s="6"/>
    </row>
    <row r="22" spans="1:7" x14ac:dyDescent="0.2">
      <c r="A22" s="49" t="s">
        <v>77</v>
      </c>
      <c r="B22" s="10">
        <f t="shared" ref="B22:G22" si="2">SUM(B7:B21)</f>
        <v>10972625.000000002</v>
      </c>
      <c r="C22" s="10">
        <f t="shared" si="2"/>
        <v>0</v>
      </c>
      <c r="D22" s="10">
        <f t="shared" si="2"/>
        <v>10972625.000000002</v>
      </c>
      <c r="E22" s="10">
        <f t="shared" si="2"/>
        <v>6309986.9600000018</v>
      </c>
      <c r="F22" s="10">
        <f t="shared" si="2"/>
        <v>6309986.9600000018</v>
      </c>
      <c r="G22" s="10">
        <f t="shared" si="2"/>
        <v>4662638.0399999991</v>
      </c>
    </row>
    <row r="24" spans="1:7" ht="45" customHeight="1" x14ac:dyDescent="0.2">
      <c r="A24" s="39" t="s">
        <v>123</v>
      </c>
      <c r="B24" s="40"/>
      <c r="C24" s="40"/>
      <c r="D24" s="40"/>
      <c r="E24" s="40"/>
      <c r="F24" s="40"/>
      <c r="G24" s="41"/>
    </row>
    <row r="26" spans="1:7" x14ac:dyDescent="0.2">
      <c r="A26" s="21"/>
      <c r="B26" s="24" t="s">
        <v>0</v>
      </c>
      <c r="C26" s="25"/>
      <c r="D26" s="25"/>
      <c r="E26" s="25"/>
      <c r="F26" s="26"/>
      <c r="G26" s="42" t="s">
        <v>7</v>
      </c>
    </row>
    <row r="27" spans="1:7" ht="22.5" x14ac:dyDescent="0.2">
      <c r="A27" s="22" t="s">
        <v>1</v>
      </c>
      <c r="B27" s="3" t="s">
        <v>2</v>
      </c>
      <c r="C27" s="3" t="s">
        <v>3</v>
      </c>
      <c r="D27" s="3" t="s">
        <v>4</v>
      </c>
      <c r="E27" s="3" t="s">
        <v>5</v>
      </c>
      <c r="F27" s="3" t="s">
        <v>6</v>
      </c>
      <c r="G27" s="43"/>
    </row>
    <row r="28" spans="1:7" x14ac:dyDescent="0.2">
      <c r="A28" s="23"/>
      <c r="B28" s="4">
        <v>1</v>
      </c>
      <c r="C28" s="4">
        <v>2</v>
      </c>
      <c r="D28" s="4" t="s">
        <v>8</v>
      </c>
      <c r="E28" s="4">
        <v>4</v>
      </c>
      <c r="F28" s="4">
        <v>5</v>
      </c>
      <c r="G28" s="4" t="s">
        <v>9</v>
      </c>
    </row>
    <row r="29" spans="1:7" x14ac:dyDescent="0.2">
      <c r="A29" s="13"/>
      <c r="B29" s="14"/>
      <c r="C29" s="14"/>
      <c r="D29" s="14"/>
      <c r="E29" s="14"/>
      <c r="F29" s="14"/>
      <c r="G29" s="14"/>
    </row>
    <row r="30" spans="1:7" x14ac:dyDescent="0.2">
      <c r="A30" s="28" t="s">
        <v>81</v>
      </c>
      <c r="B30" s="15">
        <v>0</v>
      </c>
      <c r="C30" s="15">
        <v>0</v>
      </c>
      <c r="D30" s="15">
        <v>0</v>
      </c>
      <c r="E30" s="15">
        <v>0</v>
      </c>
      <c r="F30" s="15">
        <v>0</v>
      </c>
      <c r="G30" s="15">
        <v>0</v>
      </c>
    </row>
    <row r="31" spans="1:7" x14ac:dyDescent="0.2">
      <c r="A31" s="28" t="s">
        <v>82</v>
      </c>
      <c r="B31" s="15"/>
      <c r="C31" s="15"/>
      <c r="D31" s="15"/>
      <c r="E31" s="15"/>
      <c r="F31" s="15"/>
      <c r="G31" s="15"/>
    </row>
    <row r="32" spans="1:7" x14ac:dyDescent="0.2">
      <c r="A32" s="28" t="s">
        <v>83</v>
      </c>
      <c r="B32" s="15">
        <v>0</v>
      </c>
      <c r="C32" s="15">
        <v>0</v>
      </c>
      <c r="D32" s="15">
        <v>0</v>
      </c>
      <c r="E32" s="15">
        <v>0</v>
      </c>
      <c r="F32" s="15">
        <v>0</v>
      </c>
      <c r="G32" s="15">
        <v>0</v>
      </c>
    </row>
    <row r="33" spans="1:7" x14ac:dyDescent="0.2">
      <c r="A33" s="28" t="s">
        <v>84</v>
      </c>
      <c r="B33" s="15"/>
      <c r="C33" s="15"/>
      <c r="D33" s="15"/>
      <c r="E33" s="15"/>
      <c r="F33" s="15"/>
      <c r="G33" s="15"/>
    </row>
    <row r="34" spans="1:7" x14ac:dyDescent="0.2">
      <c r="A34" s="2"/>
      <c r="B34" s="15">
        <v>0</v>
      </c>
      <c r="C34" s="15">
        <v>0</v>
      </c>
      <c r="D34" s="15">
        <v>0</v>
      </c>
      <c r="E34" s="15">
        <v>0</v>
      </c>
      <c r="F34" s="15">
        <v>0</v>
      </c>
      <c r="G34" s="15">
        <v>0</v>
      </c>
    </row>
    <row r="35" spans="1:7" x14ac:dyDescent="0.2">
      <c r="A35" s="29" t="s">
        <v>77</v>
      </c>
      <c r="B35" s="15"/>
      <c r="C35" s="15"/>
      <c r="D35" s="15"/>
      <c r="E35" s="15"/>
      <c r="F35" s="15"/>
      <c r="G35" s="15"/>
    </row>
    <row r="38" spans="1:7" ht="45" customHeight="1" x14ac:dyDescent="0.2">
      <c r="A38" s="39" t="s">
        <v>124</v>
      </c>
      <c r="B38" s="40"/>
      <c r="C38" s="40"/>
      <c r="D38" s="40"/>
      <c r="E38" s="40"/>
      <c r="F38" s="40"/>
      <c r="G38" s="41"/>
    </row>
    <row r="39" spans="1:7" x14ac:dyDescent="0.2">
      <c r="A39" s="21"/>
      <c r="B39" s="24" t="s">
        <v>0</v>
      </c>
      <c r="C39" s="25"/>
      <c r="D39" s="25"/>
      <c r="E39" s="25"/>
      <c r="F39" s="26"/>
      <c r="G39" s="42" t="s">
        <v>7</v>
      </c>
    </row>
    <row r="40" spans="1:7" ht="22.5" x14ac:dyDescent="0.2">
      <c r="A40" s="22" t="s">
        <v>1</v>
      </c>
      <c r="B40" s="3" t="s">
        <v>2</v>
      </c>
      <c r="C40" s="3" t="s">
        <v>3</v>
      </c>
      <c r="D40" s="3" t="s">
        <v>4</v>
      </c>
      <c r="E40" s="3" t="s">
        <v>5</v>
      </c>
      <c r="F40" s="3" t="s">
        <v>6</v>
      </c>
      <c r="G40" s="43"/>
    </row>
    <row r="41" spans="1:7" x14ac:dyDescent="0.2">
      <c r="A41" s="23"/>
      <c r="B41" s="4">
        <v>1</v>
      </c>
      <c r="C41" s="4">
        <v>2</v>
      </c>
      <c r="D41" s="4" t="s">
        <v>8</v>
      </c>
      <c r="E41" s="4">
        <v>4</v>
      </c>
      <c r="F41" s="4">
        <v>5</v>
      </c>
      <c r="G41" s="4" t="s">
        <v>9</v>
      </c>
    </row>
    <row r="42" spans="1:7" x14ac:dyDescent="0.2">
      <c r="A42" s="13"/>
      <c r="B42" s="14"/>
      <c r="C42" s="14"/>
      <c r="D42" s="14"/>
      <c r="E42" s="14"/>
      <c r="F42" s="14"/>
      <c r="G42" s="14"/>
    </row>
    <row r="43" spans="1:7" ht="22.5" x14ac:dyDescent="0.2">
      <c r="A43" s="30" t="s">
        <v>85</v>
      </c>
      <c r="B43" s="6">
        <v>10972625</v>
      </c>
      <c r="C43" s="6">
        <v>0</v>
      </c>
      <c r="D43" s="6">
        <f t="shared" ref="D43:D49" si="3">B43+C43</f>
        <v>10972625</v>
      </c>
      <c r="E43" s="6">
        <v>6309986.96</v>
      </c>
      <c r="F43" s="6">
        <v>6309986.96</v>
      </c>
      <c r="G43" s="6">
        <f t="shared" ref="G43:G49" si="4">D43-E43</f>
        <v>4662638.04</v>
      </c>
    </row>
    <row r="44" spans="1:7" x14ac:dyDescent="0.2">
      <c r="A44" s="30"/>
      <c r="B44" s="6">
        <v>0</v>
      </c>
      <c r="C44" s="6">
        <v>0</v>
      </c>
      <c r="D44" s="6">
        <f>B44+C44</f>
        <v>0</v>
      </c>
      <c r="E44" s="6">
        <v>0</v>
      </c>
      <c r="F44" s="6">
        <v>0</v>
      </c>
      <c r="G44" s="6">
        <f>D44-E44</f>
        <v>0</v>
      </c>
    </row>
    <row r="45" spans="1:7" x14ac:dyDescent="0.2">
      <c r="A45" s="30" t="s">
        <v>86</v>
      </c>
      <c r="B45" s="6">
        <v>0</v>
      </c>
      <c r="C45" s="6">
        <v>0</v>
      </c>
      <c r="D45" s="6">
        <f>B45+C45</f>
        <v>0</v>
      </c>
      <c r="E45" s="6">
        <v>0</v>
      </c>
      <c r="F45" s="6">
        <v>0</v>
      </c>
      <c r="G45" s="6">
        <f>D45-E45</f>
        <v>0</v>
      </c>
    </row>
    <row r="46" spans="1:7" x14ac:dyDescent="0.2">
      <c r="A46" s="30"/>
      <c r="B46" s="6">
        <v>0</v>
      </c>
      <c r="C46" s="6">
        <v>0</v>
      </c>
      <c r="D46" s="6">
        <f>B46+C46</f>
        <v>0</v>
      </c>
      <c r="E46" s="6">
        <v>0</v>
      </c>
      <c r="F46" s="6">
        <v>0</v>
      </c>
      <c r="G46" s="6">
        <f>D46-E46</f>
        <v>0</v>
      </c>
    </row>
    <row r="47" spans="1:7" ht="22.5" x14ac:dyDescent="0.2">
      <c r="A47" s="30" t="s">
        <v>87</v>
      </c>
      <c r="B47" s="6">
        <v>0</v>
      </c>
      <c r="C47" s="6">
        <v>0</v>
      </c>
      <c r="D47" s="6">
        <f>B47+C47</f>
        <v>0</v>
      </c>
      <c r="E47" s="6">
        <v>0</v>
      </c>
      <c r="F47" s="6">
        <v>0</v>
      </c>
      <c r="G47" s="6">
        <f>D47-E47</f>
        <v>0</v>
      </c>
    </row>
    <row r="48" spans="1:7" x14ac:dyDescent="0.2">
      <c r="A48" s="30"/>
      <c r="B48" s="6">
        <v>0</v>
      </c>
      <c r="C48" s="6">
        <v>0</v>
      </c>
      <c r="D48" s="6">
        <f>B48+C48</f>
        <v>0</v>
      </c>
      <c r="E48" s="6">
        <v>0</v>
      </c>
      <c r="F48" s="6">
        <v>0</v>
      </c>
      <c r="G48" s="6">
        <f>D48-E48</f>
        <v>0</v>
      </c>
    </row>
    <row r="49" spans="1:7" ht="22.5" x14ac:dyDescent="0.2">
      <c r="A49" s="30" t="s">
        <v>88</v>
      </c>
      <c r="B49" s="6">
        <v>0</v>
      </c>
      <c r="C49" s="6">
        <v>0</v>
      </c>
      <c r="D49" s="6">
        <f>B49+C49</f>
        <v>0</v>
      </c>
      <c r="E49" s="6">
        <v>0</v>
      </c>
      <c r="F49" s="6">
        <v>0</v>
      </c>
      <c r="G49" s="6">
        <f>D49-E49</f>
        <v>0</v>
      </c>
    </row>
    <row r="50" spans="1:7" x14ac:dyDescent="0.2">
      <c r="A50" s="30"/>
      <c r="B50" s="6">
        <v>0</v>
      </c>
      <c r="C50" s="6">
        <v>0</v>
      </c>
      <c r="D50" s="6">
        <f>B50+C50</f>
        <v>0</v>
      </c>
      <c r="E50" s="6">
        <v>0</v>
      </c>
      <c r="F50" s="6">
        <v>0</v>
      </c>
      <c r="G50" s="6">
        <f>D50-E50</f>
        <v>0</v>
      </c>
    </row>
    <row r="51" spans="1:7" ht="22.5" x14ac:dyDescent="0.2">
      <c r="A51" s="30" t="s">
        <v>89</v>
      </c>
      <c r="B51" s="6">
        <v>0</v>
      </c>
      <c r="C51" s="6">
        <v>0</v>
      </c>
      <c r="D51" s="6">
        <f>B51+C51</f>
        <v>0</v>
      </c>
      <c r="E51" s="6">
        <v>0</v>
      </c>
      <c r="F51" s="6">
        <v>0</v>
      </c>
      <c r="G51" s="6">
        <f>D51-E51</f>
        <v>0</v>
      </c>
    </row>
    <row r="52" spans="1:7" x14ac:dyDescent="0.2">
      <c r="A52" s="30"/>
      <c r="B52" s="6">
        <v>0</v>
      </c>
      <c r="C52" s="6">
        <v>0</v>
      </c>
      <c r="D52" s="6">
        <f>B52+C52</f>
        <v>0</v>
      </c>
      <c r="E52" s="6">
        <v>0</v>
      </c>
      <c r="F52" s="6">
        <v>0</v>
      </c>
      <c r="G52" s="6">
        <f>D52-E52</f>
        <v>0</v>
      </c>
    </row>
    <row r="53" spans="1:7" ht="22.5" x14ac:dyDescent="0.2">
      <c r="A53" s="30" t="s">
        <v>90</v>
      </c>
      <c r="B53" s="6">
        <v>0</v>
      </c>
      <c r="C53" s="6">
        <v>0</v>
      </c>
      <c r="D53" s="6">
        <f>B53+C53</f>
        <v>0</v>
      </c>
      <c r="E53" s="6">
        <v>0</v>
      </c>
      <c r="F53" s="6">
        <v>0</v>
      </c>
      <c r="G53" s="6">
        <f>D53-E53</f>
        <v>0</v>
      </c>
    </row>
    <row r="54" spans="1:7" x14ac:dyDescent="0.2">
      <c r="A54" s="30"/>
      <c r="B54" s="6">
        <v>0</v>
      </c>
      <c r="C54" s="6">
        <v>0</v>
      </c>
      <c r="D54" s="6">
        <f>B54+C54</f>
        <v>0</v>
      </c>
      <c r="E54" s="6">
        <v>0</v>
      </c>
      <c r="F54" s="6">
        <v>0</v>
      </c>
      <c r="G54" s="6">
        <f>D54-E54</f>
        <v>0</v>
      </c>
    </row>
    <row r="55" spans="1:7" x14ac:dyDescent="0.2">
      <c r="A55" s="30" t="s">
        <v>91</v>
      </c>
      <c r="B55" s="6">
        <v>0</v>
      </c>
      <c r="C55" s="6">
        <v>0</v>
      </c>
      <c r="D55" s="6">
        <f>B55+C55</f>
        <v>0</v>
      </c>
      <c r="E55" s="6">
        <v>0</v>
      </c>
      <c r="F55" s="6">
        <v>0</v>
      </c>
      <c r="G55" s="6">
        <f>D55-E55</f>
        <v>0</v>
      </c>
    </row>
    <row r="56" spans="1:7" x14ac:dyDescent="0.2">
      <c r="A56" s="31"/>
      <c r="B56" s="6">
        <v>0</v>
      </c>
      <c r="C56" s="6">
        <v>0</v>
      </c>
      <c r="D56" s="6">
        <f>B56+C56</f>
        <v>0</v>
      </c>
      <c r="E56" s="6">
        <v>0</v>
      </c>
      <c r="F56" s="6">
        <v>0</v>
      </c>
      <c r="G56" s="6">
        <f>D56-E56</f>
        <v>0</v>
      </c>
    </row>
    <row r="57" spans="1:7" x14ac:dyDescent="0.2">
      <c r="A57" s="20" t="s">
        <v>77</v>
      </c>
      <c r="B57" s="10">
        <f>SUM(B43:B56)</f>
        <v>10972625</v>
      </c>
      <c r="C57" s="10">
        <f>SUM(C43:C56)</f>
        <v>0</v>
      </c>
      <c r="D57" s="10">
        <f>SUM(D43:D56)</f>
        <v>10972625</v>
      </c>
      <c r="E57" s="10">
        <f>SUM(E43:E56)</f>
        <v>6309986.96</v>
      </c>
      <c r="F57" s="10">
        <f>SUM(F43:F56)</f>
        <v>6309986.96</v>
      </c>
      <c r="G57" s="10">
        <f>SUM(G43:G56)</f>
        <v>4662638.04</v>
      </c>
    </row>
  </sheetData>
  <sheetProtection formatCells="0" formatColumns="0" formatRows="0" insertRows="0" deleteRows="0" autoFilter="0"/>
  <mergeCells count="6">
    <mergeCell ref="G3:G4"/>
    <mergeCell ref="G26:G27"/>
    <mergeCell ref="G39:G40"/>
    <mergeCell ref="A1:G1"/>
    <mergeCell ref="A24:G24"/>
    <mergeCell ref="A38:G38"/>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2"/>
  <sheetViews>
    <sheetView showGridLines="0" workbookViewId="0">
      <selection activeCell="C16" sqref="C16"/>
    </sheetView>
  </sheetViews>
  <sheetFormatPr baseColWidth="10" defaultColWidth="12" defaultRowHeight="11.25" x14ac:dyDescent="0.2"/>
  <cols>
    <col min="1" max="1" width="65.83203125" style="1" customWidth="1"/>
    <col min="2" max="7" width="18.33203125" style="1" customWidth="1"/>
    <col min="8" max="16384" width="12" style="1"/>
  </cols>
  <sheetData>
    <row r="1" spans="1:7" ht="45" customHeight="1" x14ac:dyDescent="0.2">
      <c r="A1" s="39" t="s">
        <v>147</v>
      </c>
      <c r="B1" s="44"/>
      <c r="C1" s="44"/>
      <c r="D1" s="44"/>
      <c r="E1" s="44"/>
      <c r="F1" s="44"/>
      <c r="G1" s="45"/>
    </row>
    <row r="2" spans="1:7" x14ac:dyDescent="0.2">
      <c r="A2" s="21"/>
      <c r="B2" s="24" t="s">
        <v>0</v>
      </c>
      <c r="C2" s="25"/>
      <c r="D2" s="25"/>
      <c r="E2" s="25"/>
      <c r="F2" s="26"/>
      <c r="G2" s="42" t="s">
        <v>7</v>
      </c>
    </row>
    <row r="3" spans="1:7" ht="24.95" customHeight="1" x14ac:dyDescent="0.2">
      <c r="A3" s="22" t="s">
        <v>1</v>
      </c>
      <c r="B3" s="3" t="s">
        <v>2</v>
      </c>
      <c r="C3" s="3" t="s">
        <v>3</v>
      </c>
      <c r="D3" s="3" t="s">
        <v>4</v>
      </c>
      <c r="E3" s="3" t="s">
        <v>5</v>
      </c>
      <c r="F3" s="3" t="s">
        <v>6</v>
      </c>
      <c r="G3" s="43"/>
    </row>
    <row r="4" spans="1:7" x14ac:dyDescent="0.2">
      <c r="A4" s="23"/>
      <c r="B4" s="4">
        <v>1</v>
      </c>
      <c r="C4" s="4">
        <v>2</v>
      </c>
      <c r="D4" s="4" t="s">
        <v>8</v>
      </c>
      <c r="E4" s="4">
        <v>4</v>
      </c>
      <c r="F4" s="4">
        <v>5</v>
      </c>
      <c r="G4" s="4" t="s">
        <v>9</v>
      </c>
    </row>
    <row r="5" spans="1:7" x14ac:dyDescent="0.2">
      <c r="A5" s="19"/>
      <c r="B5" s="5"/>
      <c r="C5" s="5"/>
      <c r="D5" s="5"/>
      <c r="E5" s="5"/>
      <c r="F5" s="5"/>
      <c r="G5" s="5"/>
    </row>
    <row r="6" spans="1:7" x14ac:dyDescent="0.2">
      <c r="A6" s="17" t="s">
        <v>92</v>
      </c>
      <c r="B6" s="47">
        <f t="shared" ref="B6:G6" si="0">SUM(B7:B14)</f>
        <v>4155988.73</v>
      </c>
      <c r="C6" s="47">
        <f t="shared" si="0"/>
        <v>151625</v>
      </c>
      <c r="D6" s="47">
        <f t="shared" si="0"/>
        <v>4307613.7300000004</v>
      </c>
      <c r="E6" s="47">
        <f t="shared" si="0"/>
        <v>2398181.81</v>
      </c>
      <c r="F6" s="47">
        <f t="shared" si="0"/>
        <v>2398181.81</v>
      </c>
      <c r="G6" s="47">
        <f t="shared" si="0"/>
        <v>1909431.9200000004</v>
      </c>
    </row>
    <row r="7" spans="1:7" x14ac:dyDescent="0.2">
      <c r="A7" s="27" t="s">
        <v>93</v>
      </c>
      <c r="B7" s="6">
        <v>0</v>
      </c>
      <c r="C7" s="6">
        <v>0</v>
      </c>
      <c r="D7" s="6">
        <f>B7+C7</f>
        <v>0</v>
      </c>
      <c r="E7" s="6">
        <v>0</v>
      </c>
      <c r="F7" s="6">
        <v>0</v>
      </c>
      <c r="G7" s="6">
        <f>D7-E7</f>
        <v>0</v>
      </c>
    </row>
    <row r="8" spans="1:7" x14ac:dyDescent="0.2">
      <c r="A8" s="27" t="s">
        <v>94</v>
      </c>
      <c r="B8" s="6">
        <v>0</v>
      </c>
      <c r="C8" s="6">
        <v>0</v>
      </c>
      <c r="D8" s="6">
        <f t="shared" ref="D8:D15" si="1">B8+C8</f>
        <v>0</v>
      </c>
      <c r="E8" s="6">
        <v>0</v>
      </c>
      <c r="F8" s="6">
        <v>0</v>
      </c>
      <c r="G8" s="6">
        <f t="shared" ref="G8:G15" si="2">D8-E8</f>
        <v>0</v>
      </c>
    </row>
    <row r="9" spans="1:7" x14ac:dyDescent="0.2">
      <c r="A9" s="27" t="s">
        <v>95</v>
      </c>
      <c r="B9" s="6">
        <v>0</v>
      </c>
      <c r="C9" s="6">
        <v>0</v>
      </c>
      <c r="D9" s="6">
        <f t="shared" si="1"/>
        <v>0</v>
      </c>
      <c r="E9" s="6">
        <v>0</v>
      </c>
      <c r="F9" s="6">
        <v>0</v>
      </c>
      <c r="G9" s="6">
        <f t="shared" si="2"/>
        <v>0</v>
      </c>
    </row>
    <row r="10" spans="1:7" x14ac:dyDescent="0.2">
      <c r="A10" s="27" t="s">
        <v>96</v>
      </c>
      <c r="B10" s="6">
        <v>0</v>
      </c>
      <c r="C10" s="6">
        <v>0</v>
      </c>
      <c r="D10" s="6">
        <f t="shared" si="1"/>
        <v>0</v>
      </c>
      <c r="E10" s="6">
        <v>0</v>
      </c>
      <c r="F10" s="6">
        <v>0</v>
      </c>
      <c r="G10" s="6">
        <f t="shared" si="2"/>
        <v>0</v>
      </c>
    </row>
    <row r="11" spans="1:7" x14ac:dyDescent="0.2">
      <c r="A11" s="27" t="s">
        <v>97</v>
      </c>
      <c r="B11" s="6">
        <v>4083155.4</v>
      </c>
      <c r="C11" s="6">
        <v>191625</v>
      </c>
      <c r="D11" s="6">
        <f t="shared" si="1"/>
        <v>4274780.4000000004</v>
      </c>
      <c r="E11" s="6">
        <v>2374690.61</v>
      </c>
      <c r="F11" s="6">
        <v>2374690.61</v>
      </c>
      <c r="G11" s="6">
        <f t="shared" si="2"/>
        <v>1900089.7900000005</v>
      </c>
    </row>
    <row r="12" spans="1:7" x14ac:dyDescent="0.2">
      <c r="A12" s="27" t="s">
        <v>98</v>
      </c>
      <c r="B12" s="6">
        <v>0</v>
      </c>
      <c r="C12" s="6">
        <v>0</v>
      </c>
      <c r="D12" s="6">
        <f t="shared" si="1"/>
        <v>0</v>
      </c>
      <c r="E12" s="6">
        <v>0</v>
      </c>
      <c r="F12" s="6">
        <v>0</v>
      </c>
      <c r="G12" s="6">
        <f t="shared" si="2"/>
        <v>0</v>
      </c>
    </row>
    <row r="13" spans="1:7" x14ac:dyDescent="0.2">
      <c r="A13" s="27" t="s">
        <v>99</v>
      </c>
      <c r="B13" s="6">
        <v>0</v>
      </c>
      <c r="C13" s="6">
        <v>0</v>
      </c>
      <c r="D13" s="6">
        <f t="shared" si="1"/>
        <v>0</v>
      </c>
      <c r="E13" s="6">
        <v>0</v>
      </c>
      <c r="F13" s="6">
        <v>0</v>
      </c>
      <c r="G13" s="6">
        <f t="shared" si="2"/>
        <v>0</v>
      </c>
    </row>
    <row r="14" spans="1:7" x14ac:dyDescent="0.2">
      <c r="A14" s="27" t="s">
        <v>36</v>
      </c>
      <c r="B14" s="6">
        <v>72833.33</v>
      </c>
      <c r="C14" s="6">
        <v>-40000</v>
      </c>
      <c r="D14" s="6">
        <f t="shared" si="1"/>
        <v>32833.33</v>
      </c>
      <c r="E14" s="6">
        <v>23491.200000000001</v>
      </c>
      <c r="F14" s="6">
        <v>23491.200000000001</v>
      </c>
      <c r="G14" s="6">
        <f t="shared" si="2"/>
        <v>9342.130000000001</v>
      </c>
    </row>
    <row r="15" spans="1:7" x14ac:dyDescent="0.2">
      <c r="A15" s="18"/>
      <c r="B15" s="6">
        <v>0</v>
      </c>
      <c r="C15" s="6">
        <v>0</v>
      </c>
      <c r="D15" s="6">
        <f t="shared" si="1"/>
        <v>0</v>
      </c>
      <c r="E15" s="6">
        <v>0</v>
      </c>
      <c r="F15" s="6">
        <v>0</v>
      </c>
      <c r="G15" s="6">
        <f t="shared" si="2"/>
        <v>0</v>
      </c>
    </row>
    <row r="16" spans="1:7" x14ac:dyDescent="0.2">
      <c r="A16" s="17" t="s">
        <v>100</v>
      </c>
      <c r="B16" s="47">
        <f t="shared" ref="B16:G16" si="3">SUM(B17:B23)</f>
        <v>6816636.2699999996</v>
      </c>
      <c r="C16" s="47">
        <f t="shared" si="3"/>
        <v>-151625</v>
      </c>
      <c r="D16" s="47">
        <f t="shared" si="3"/>
        <v>6665011.2699999996</v>
      </c>
      <c r="E16" s="47">
        <f t="shared" si="3"/>
        <v>3911805.1500000004</v>
      </c>
      <c r="F16" s="47">
        <f t="shared" si="3"/>
        <v>3911805.1500000004</v>
      </c>
      <c r="G16" s="47">
        <f t="shared" si="3"/>
        <v>2753206.1199999992</v>
      </c>
    </row>
    <row r="17" spans="1:7" x14ac:dyDescent="0.2">
      <c r="A17" s="27" t="s">
        <v>101</v>
      </c>
      <c r="B17" s="6">
        <v>0</v>
      </c>
      <c r="C17" s="6">
        <v>0</v>
      </c>
      <c r="D17" s="6">
        <f>B17+C17</f>
        <v>0</v>
      </c>
      <c r="E17" s="6">
        <v>0</v>
      </c>
      <c r="F17" s="6">
        <v>0</v>
      </c>
      <c r="G17" s="6">
        <f t="shared" ref="G17:G23" si="4">D17-E17</f>
        <v>0</v>
      </c>
    </row>
    <row r="18" spans="1:7" x14ac:dyDescent="0.2">
      <c r="A18" s="27" t="s">
        <v>102</v>
      </c>
      <c r="B18" s="6">
        <v>0</v>
      </c>
      <c r="C18" s="6">
        <v>0</v>
      </c>
      <c r="D18" s="6">
        <f t="shared" ref="D18:D23" si="5">B18+C18</f>
        <v>0</v>
      </c>
      <c r="E18" s="6">
        <v>0</v>
      </c>
      <c r="F18" s="6">
        <v>0</v>
      </c>
      <c r="G18" s="6">
        <f t="shared" si="4"/>
        <v>0</v>
      </c>
    </row>
    <row r="19" spans="1:7" x14ac:dyDescent="0.2">
      <c r="A19" s="27" t="s">
        <v>103</v>
      </c>
      <c r="B19" s="6">
        <v>0</v>
      </c>
      <c r="C19" s="6">
        <v>0</v>
      </c>
      <c r="D19" s="6">
        <f t="shared" si="5"/>
        <v>0</v>
      </c>
      <c r="E19" s="6">
        <v>0</v>
      </c>
      <c r="F19" s="6">
        <v>0</v>
      </c>
      <c r="G19" s="6">
        <f t="shared" si="4"/>
        <v>0</v>
      </c>
    </row>
    <row r="20" spans="1:7" x14ac:dyDescent="0.2">
      <c r="A20" s="27" t="s">
        <v>104</v>
      </c>
      <c r="B20" s="6">
        <v>0</v>
      </c>
      <c r="C20" s="6">
        <v>0</v>
      </c>
      <c r="D20" s="6">
        <f t="shared" si="5"/>
        <v>0</v>
      </c>
      <c r="E20" s="6">
        <v>0</v>
      </c>
      <c r="F20" s="6">
        <v>0</v>
      </c>
      <c r="G20" s="6">
        <f t="shared" si="4"/>
        <v>0</v>
      </c>
    </row>
    <row r="21" spans="1:7" x14ac:dyDescent="0.2">
      <c r="A21" s="27" t="s">
        <v>105</v>
      </c>
      <c r="B21" s="6">
        <v>0</v>
      </c>
      <c r="C21" s="6">
        <v>0</v>
      </c>
      <c r="D21" s="6">
        <f t="shared" si="5"/>
        <v>0</v>
      </c>
      <c r="E21" s="6">
        <v>0</v>
      </c>
      <c r="F21" s="6">
        <v>0</v>
      </c>
      <c r="G21" s="6">
        <f t="shared" si="4"/>
        <v>0</v>
      </c>
    </row>
    <row r="22" spans="1:7" x14ac:dyDescent="0.2">
      <c r="A22" s="27" t="s">
        <v>106</v>
      </c>
      <c r="B22" s="6">
        <v>5842052.3099999996</v>
      </c>
      <c r="C22" s="6">
        <v>120480</v>
      </c>
      <c r="D22" s="6">
        <f t="shared" si="5"/>
        <v>5962532.3099999996</v>
      </c>
      <c r="E22" s="6">
        <v>3307925.37</v>
      </c>
      <c r="F22" s="6">
        <v>3307925.37</v>
      </c>
      <c r="G22" s="6">
        <f t="shared" si="4"/>
        <v>2654606.9399999995</v>
      </c>
    </row>
    <row r="23" spans="1:7" x14ac:dyDescent="0.2">
      <c r="A23" s="27" t="s">
        <v>107</v>
      </c>
      <c r="B23" s="6">
        <v>974583.96</v>
      </c>
      <c r="C23" s="6">
        <v>-272105</v>
      </c>
      <c r="D23" s="6">
        <f t="shared" si="5"/>
        <v>702478.96</v>
      </c>
      <c r="E23" s="6">
        <v>603879.78</v>
      </c>
      <c r="F23" s="6">
        <v>603879.78</v>
      </c>
      <c r="G23" s="6">
        <f t="shared" si="4"/>
        <v>98599.179999999935</v>
      </c>
    </row>
    <row r="24" spans="1:7" x14ac:dyDescent="0.2">
      <c r="A24" s="18"/>
      <c r="B24" s="47">
        <f>SUM(B25:B36)</f>
        <v>0</v>
      </c>
      <c r="C24" s="47">
        <f>SUM(C25:C36)</f>
        <v>0</v>
      </c>
      <c r="D24" s="47">
        <f>SUM(D25:D36)</f>
        <v>0</v>
      </c>
      <c r="E24" s="47">
        <f>SUM(E25:E36)</f>
        <v>0</v>
      </c>
      <c r="F24" s="47">
        <f>SUM(F25:F36)</f>
        <v>0</v>
      </c>
      <c r="G24" s="47">
        <f>SUM(G25:G36)</f>
        <v>0</v>
      </c>
    </row>
    <row r="25" spans="1:7" x14ac:dyDescent="0.2">
      <c r="A25" s="17" t="s">
        <v>108</v>
      </c>
      <c r="B25" s="6">
        <v>0</v>
      </c>
      <c r="C25" s="6">
        <v>0</v>
      </c>
      <c r="D25" s="6">
        <f>B25+C25</f>
        <v>0</v>
      </c>
      <c r="E25" s="6">
        <v>0</v>
      </c>
      <c r="F25" s="6">
        <v>0</v>
      </c>
      <c r="G25" s="6">
        <f t="shared" ref="G25:G33" si="6">D25-E25</f>
        <v>0</v>
      </c>
    </row>
    <row r="26" spans="1:7" x14ac:dyDescent="0.2">
      <c r="A26" s="27" t="s">
        <v>109</v>
      </c>
      <c r="B26" s="6">
        <v>0</v>
      </c>
      <c r="C26" s="6">
        <v>0</v>
      </c>
      <c r="D26" s="6">
        <f t="shared" ref="D26:D33" si="7">B26+C26</f>
        <v>0</v>
      </c>
      <c r="E26" s="6">
        <v>0</v>
      </c>
      <c r="F26" s="6">
        <v>0</v>
      </c>
      <c r="G26" s="6">
        <f t="shared" si="6"/>
        <v>0</v>
      </c>
    </row>
    <row r="27" spans="1:7" x14ac:dyDescent="0.2">
      <c r="A27" s="27" t="s">
        <v>110</v>
      </c>
      <c r="B27" s="6">
        <v>0</v>
      </c>
      <c r="C27" s="6">
        <v>0</v>
      </c>
      <c r="D27" s="6">
        <f t="shared" si="7"/>
        <v>0</v>
      </c>
      <c r="E27" s="6">
        <v>0</v>
      </c>
      <c r="F27" s="6">
        <v>0</v>
      </c>
      <c r="G27" s="6">
        <f t="shared" si="6"/>
        <v>0</v>
      </c>
    </row>
    <row r="28" spans="1:7" x14ac:dyDescent="0.2">
      <c r="A28" s="27" t="s">
        <v>111</v>
      </c>
      <c r="B28" s="6">
        <v>0</v>
      </c>
      <c r="C28" s="6">
        <v>0</v>
      </c>
      <c r="D28" s="6">
        <f t="shared" si="7"/>
        <v>0</v>
      </c>
      <c r="E28" s="6">
        <v>0</v>
      </c>
      <c r="F28" s="6">
        <v>0</v>
      </c>
      <c r="G28" s="6">
        <f t="shared" si="6"/>
        <v>0</v>
      </c>
    </row>
    <row r="29" spans="1:7" x14ac:dyDescent="0.2">
      <c r="A29" s="27" t="s">
        <v>112</v>
      </c>
      <c r="B29" s="6">
        <v>0</v>
      </c>
      <c r="C29" s="6">
        <v>0</v>
      </c>
      <c r="D29" s="6">
        <f t="shared" si="7"/>
        <v>0</v>
      </c>
      <c r="E29" s="6">
        <v>0</v>
      </c>
      <c r="F29" s="6">
        <v>0</v>
      </c>
      <c r="G29" s="6">
        <f t="shared" si="6"/>
        <v>0</v>
      </c>
    </row>
    <row r="30" spans="1:7" x14ac:dyDescent="0.2">
      <c r="A30" s="27" t="s">
        <v>113</v>
      </c>
      <c r="B30" s="6">
        <v>0</v>
      </c>
      <c r="C30" s="6">
        <v>0</v>
      </c>
      <c r="D30" s="6">
        <f t="shared" ref="D30:D35" si="8">B30+C30</f>
        <v>0</v>
      </c>
      <c r="E30" s="6">
        <v>0</v>
      </c>
      <c r="F30" s="6">
        <v>0</v>
      </c>
      <c r="G30" s="6">
        <f t="shared" ref="G30:G35" si="9">D30-E30</f>
        <v>0</v>
      </c>
    </row>
    <row r="31" spans="1:7" x14ac:dyDescent="0.2">
      <c r="A31" s="27" t="s">
        <v>114</v>
      </c>
      <c r="B31" s="6">
        <v>0</v>
      </c>
      <c r="C31" s="6">
        <v>0</v>
      </c>
      <c r="D31" s="6">
        <f t="shared" si="8"/>
        <v>0</v>
      </c>
      <c r="E31" s="6">
        <v>0</v>
      </c>
      <c r="F31" s="6">
        <v>0</v>
      </c>
      <c r="G31" s="6">
        <f t="shared" si="9"/>
        <v>0</v>
      </c>
    </row>
    <row r="32" spans="1:7" x14ac:dyDescent="0.2">
      <c r="A32" s="27" t="s">
        <v>115</v>
      </c>
      <c r="B32" s="6">
        <v>0</v>
      </c>
      <c r="C32" s="6">
        <v>0</v>
      </c>
      <c r="D32" s="6">
        <f t="shared" si="8"/>
        <v>0</v>
      </c>
      <c r="E32" s="6">
        <v>0</v>
      </c>
      <c r="F32" s="6">
        <v>0</v>
      </c>
      <c r="G32" s="6">
        <f t="shared" si="9"/>
        <v>0</v>
      </c>
    </row>
    <row r="33" spans="1:7" x14ac:dyDescent="0.2">
      <c r="A33" s="27" t="s">
        <v>116</v>
      </c>
      <c r="B33" s="6">
        <v>0</v>
      </c>
      <c r="C33" s="6">
        <v>0</v>
      </c>
      <c r="D33" s="6">
        <f t="shared" si="8"/>
        <v>0</v>
      </c>
      <c r="E33" s="6">
        <v>0</v>
      </c>
      <c r="F33" s="6">
        <v>0</v>
      </c>
      <c r="G33" s="6">
        <f t="shared" si="9"/>
        <v>0</v>
      </c>
    </row>
    <row r="34" spans="1:7" x14ac:dyDescent="0.2">
      <c r="A34" s="27" t="s">
        <v>117</v>
      </c>
      <c r="B34" s="6">
        <v>0</v>
      </c>
      <c r="C34" s="6">
        <v>0</v>
      </c>
      <c r="D34" s="6">
        <f t="shared" si="8"/>
        <v>0</v>
      </c>
      <c r="E34" s="6">
        <v>0</v>
      </c>
      <c r="F34" s="6">
        <v>0</v>
      </c>
      <c r="G34" s="6">
        <f t="shared" si="9"/>
        <v>0</v>
      </c>
    </row>
    <row r="35" spans="1:7" x14ac:dyDescent="0.2">
      <c r="A35" s="18"/>
      <c r="B35" s="6">
        <v>0</v>
      </c>
      <c r="C35" s="6">
        <v>0</v>
      </c>
      <c r="D35" s="6">
        <f t="shared" si="8"/>
        <v>0</v>
      </c>
      <c r="E35" s="6">
        <v>0</v>
      </c>
      <c r="F35" s="6">
        <v>0</v>
      </c>
      <c r="G35" s="6">
        <f t="shared" si="9"/>
        <v>0</v>
      </c>
    </row>
    <row r="36" spans="1:7" x14ac:dyDescent="0.2">
      <c r="A36" s="17" t="s">
        <v>118</v>
      </c>
      <c r="B36" s="6">
        <v>0</v>
      </c>
      <c r="C36" s="6">
        <v>0</v>
      </c>
      <c r="D36" s="6">
        <f>B36+C36</f>
        <v>0</v>
      </c>
      <c r="E36" s="6">
        <v>0</v>
      </c>
      <c r="F36" s="6">
        <v>0</v>
      </c>
      <c r="G36" s="6">
        <f>D36-E36</f>
        <v>0</v>
      </c>
    </row>
    <row r="37" spans="1:7" x14ac:dyDescent="0.2">
      <c r="A37" s="27" t="s">
        <v>119</v>
      </c>
      <c r="B37" s="47">
        <f t="shared" ref="B37:G37" si="10">SUM(B38:B41)</f>
        <v>0</v>
      </c>
      <c r="C37" s="47">
        <f t="shared" si="10"/>
        <v>0</v>
      </c>
      <c r="D37" s="47">
        <f t="shared" si="10"/>
        <v>0</v>
      </c>
      <c r="E37" s="47">
        <f t="shared" si="10"/>
        <v>0</v>
      </c>
      <c r="F37" s="47">
        <f t="shared" si="10"/>
        <v>0</v>
      </c>
      <c r="G37" s="47">
        <f t="shared" si="10"/>
        <v>0</v>
      </c>
    </row>
    <row r="38" spans="1:7" ht="22.5" x14ac:dyDescent="0.2">
      <c r="A38" s="27" t="s">
        <v>120</v>
      </c>
      <c r="B38" s="6">
        <v>0</v>
      </c>
      <c r="C38" s="6">
        <v>0</v>
      </c>
      <c r="D38" s="6">
        <f t="shared" ref="D38" si="11">B38+C38</f>
        <v>0</v>
      </c>
      <c r="E38" s="6">
        <v>0</v>
      </c>
      <c r="F38" s="6">
        <v>0</v>
      </c>
      <c r="G38" s="6">
        <f t="shared" ref="G38" si="12">D38-E38</f>
        <v>0</v>
      </c>
    </row>
    <row r="39" spans="1:7" x14ac:dyDescent="0.2">
      <c r="A39" s="27" t="s">
        <v>121</v>
      </c>
      <c r="B39" s="6">
        <v>0</v>
      </c>
      <c r="C39" s="6">
        <v>0</v>
      </c>
      <c r="D39" s="6">
        <f t="shared" ref="D39:D41" si="13">B39+C39</f>
        <v>0</v>
      </c>
      <c r="E39" s="6">
        <v>0</v>
      </c>
      <c r="F39" s="6">
        <v>0</v>
      </c>
      <c r="G39" s="6">
        <f t="shared" ref="G38:G41" si="14">D39-E39</f>
        <v>0</v>
      </c>
    </row>
    <row r="40" spans="1:7" x14ac:dyDescent="0.2">
      <c r="A40" s="27" t="s">
        <v>122</v>
      </c>
      <c r="B40" s="6">
        <v>0</v>
      </c>
      <c r="C40" s="6">
        <v>0</v>
      </c>
      <c r="D40" s="6">
        <f t="shared" si="13"/>
        <v>0</v>
      </c>
      <c r="E40" s="6">
        <v>0</v>
      </c>
      <c r="F40" s="6">
        <v>0</v>
      </c>
      <c r="G40" s="6">
        <f t="shared" si="14"/>
        <v>0</v>
      </c>
    </row>
    <row r="41" spans="1:7" x14ac:dyDescent="0.2">
      <c r="A41" s="18"/>
      <c r="B41" s="6">
        <v>0</v>
      </c>
      <c r="C41" s="6">
        <v>0</v>
      </c>
      <c r="D41" s="6">
        <f t="shared" si="13"/>
        <v>0</v>
      </c>
      <c r="E41" s="6">
        <v>0</v>
      </c>
      <c r="F41" s="6">
        <v>0</v>
      </c>
      <c r="G41" s="6">
        <f t="shared" si="14"/>
        <v>0</v>
      </c>
    </row>
    <row r="42" spans="1:7" x14ac:dyDescent="0.2">
      <c r="A42" s="20" t="s">
        <v>77</v>
      </c>
      <c r="B42" s="10">
        <f>SUM(B37+B24+B16+B6)</f>
        <v>10972625</v>
      </c>
      <c r="C42" s="10">
        <f>SUM(C37+C24+C16+C6)</f>
        <v>0</v>
      </c>
      <c r="D42" s="10">
        <f>SUM(D37+D24+D16+D6)</f>
        <v>10972625</v>
      </c>
      <c r="E42" s="10">
        <f>SUM(E37+E24+E16+E6)</f>
        <v>6309986.9600000009</v>
      </c>
      <c r="F42" s="10">
        <f>SUM(F37+F24+F16+F6)</f>
        <v>6309986.9600000009</v>
      </c>
      <c r="G42" s="10">
        <f>SUM(G37+G24+G16+G6)</f>
        <v>4662638.0399999991</v>
      </c>
    </row>
  </sheetData>
  <sheetProtection formatCells="0" formatColumns="0" formatRows="0" autoFilter="0"/>
  <mergeCells count="2">
    <mergeCell ref="G2:G3"/>
    <mergeCell ref="A1:G1"/>
  </mergeCells>
  <printOptions horizontalCentered="1"/>
  <pageMargins left="0.70866141732283472" right="0.70866141732283472" top="0.74803149606299213" bottom="0.74803149606299213" header="0.31496062992125984" footer="0.31496062992125984"/>
  <pageSetup paperSize="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10" ma:contentTypeDescription="Crear nuevo documento." ma:contentTypeScope="" ma:versionID="29a2004c833131abccd2964885918fee">
  <xsd:schema xmlns:xsd="http://www.w3.org/2001/XMLSchema" xmlns:xs="http://www.w3.org/2001/XMLSchema" xmlns:p="http://schemas.microsoft.com/office/2006/metadata/properties" xmlns:ns2="0c865bf4-0f22-4e4d-b041-7b0c1657e5a8" xmlns:ns3="6aa8a68a-ab09-4ac8-a697-fdce915bc567" targetNamespace="http://schemas.microsoft.com/office/2006/metadata/properties" ma:root="true" ma:fieldsID="a395fbe10f29bd241477be2bdd71b5e1" ns2:_="" ns3:_="">
    <xsd:import namespace="0c865bf4-0f22-4e4d-b041-7b0c1657e5a8"/>
    <xsd:import namespace="6aa8a68a-ab09-4ac8-a697-fdce915bc56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element ref="ns2:MediaServiceObjectDetectorVersion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a8a68a-ab09-4ac8-a697-fdce915bc567"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CB9791-5AC5-4EBD-B818-7938A6165A5F}">
  <ds:schemaRefs>
    <ds:schemaRef ds:uri="http://schemas.microsoft.com/office/infopath/2007/PartnerControls"/>
    <ds:schemaRef ds:uri="http://purl.org/dc/elements/1.1/"/>
    <ds:schemaRef ds:uri="http://schemas.openxmlformats.org/package/2006/metadata/core-properties"/>
    <ds:schemaRef ds:uri="http://purl.org/dc/dcmitype/"/>
    <ds:schemaRef ds:uri="http://schemas.microsoft.com/office/2006/metadata/properties"/>
    <ds:schemaRef ds:uri="http://purl.org/dc/term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FC4C1C4E-5559-4321-BBF0-454E6D312E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6aa8a68a-ab09-4ac8-a697-fdce915bc5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AF7CF9-F30D-4032-85FD-D3FD606580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Mony</cp:lastModifiedBy>
  <cp:revision/>
  <dcterms:created xsi:type="dcterms:W3CDTF">2014-02-10T03:37:14Z</dcterms:created>
  <dcterms:modified xsi:type="dcterms:W3CDTF">2023-10-23T18:40:49Z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