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07E32C3A-4441-49CF-ABD6-CA6CFA90BC6A}" xr6:coauthVersionLast="47" xr6:coauthVersionMax="47" xr10:uidLastSave="{00000000-0000-0000-0000-000000000000}"/>
  <bookViews>
    <workbookView xWindow="2160" yWindow="2160" windowWidth="18000" windowHeight="93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5" l="1"/>
  <c r="A3" i="65"/>
  <c r="H2" i="65"/>
  <c r="H1" i="65"/>
  <c r="A1" i="65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<sst xmlns="http://schemas.openxmlformats.org/spreadsheetml/2006/main" count="932" uniqueCount="666">
  <si>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</si>
  <si>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</si>
  <si>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</si>
  <si>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</si>
  <si>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</si>
  <si>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</si>
  <si>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</si>
  <si>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</si>
  <si>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</si>
  <si>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</si>
  <si>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</si>
  <si>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</si>
  <si>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</si>
  <si>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</si>
  <si>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</si>
  <si>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</si>
  <si>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</si>
  <si>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</si>
  <si>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</si>
  <si>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</si>
  <si>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</si>
  <si>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</si>
  <si>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</si>
  <si>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</si>
  <si>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</si>
  <si>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</si>
  <si>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</si>
  <si>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</si>
  <si>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</si>
  <si>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</si>
  <si>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</si>
  <si>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</si>
  <si>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</si>
  <si>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</si>
  <si>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</si>
  <si>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</si>
  <si>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</si>
  <si>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</si>
  <si>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</si>
  <si>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</si>
  <si>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</si>
  <si>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</si>
  <si>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</si>
  <si>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</si>
  <si>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</si>
  <si>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</si>
  <si>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</si>
  <si>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</si>
  <si>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</si>
  <si>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</si>
  <si>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</si>
  <si>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</si>
  <si>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</si>
  <si>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</si>
  <si>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</si>
  <si>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</si>
  <si>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</si>
  <si>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</si>
  <si>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</si>
  <si>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</si>
  <si>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</si>
  <si>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</si>
  <si>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</si>
  <si>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</si>
  <si>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</si>
  <si>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</si>
  <si>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</si>
  <si>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</si>
  <si>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</si>
  <si>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</si>
  <si>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</si>
  <si>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</si>
  <si>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</si>
  <si>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</si>
  <si>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</si>
  <si>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</si>
  <si>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</si>
  <si>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</si>
  <si>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</si>
  <si>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</si>
  <si>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</si>
  <si>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</si>
  <si>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</si>
  <si>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</si>
  <si>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</si>
  <si>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</si>
  <si>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</si>
  <si>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</si>
  <si>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</si>
  <si>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</si>
  <si>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</si>
  <si>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</si>
  <si>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</si>
  <si>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</si>
  <si>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</si>
  <si>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</si>
  <si>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</si>
  <si>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</si>
  <si>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</si>
  <si>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</si>
  <si>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</si>
  <si>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</si>
  <si>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</si>
  <si>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</si>
  <si>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</si>
  <si>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</si>
  <si>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</si>
  <si>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</si>
  <si>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</si>
  <si>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</si>
  <si>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</si>
  <si>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</si>
  <si>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</si>
  <si>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</si>
  <si>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</si>
  <si>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</si>
  <si>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</si>
  <si>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</si>
  <si>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</si>
  <si>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</si>
  <si>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</si>
  <si>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</si>
  <si>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</si>
  <si>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</si>
  <si>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</si>
  <si>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</si>
  <si>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</si>
  <si>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</si>
  <si>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</si>
  <si>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</si>
  <si>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</si>
  <si>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</si>
  <si>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</si>
  <si>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</si>
  <si>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</si>
  <si>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</si>
  <si>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</si>
  <si>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</si>
  <si>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</si>
  <si>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</si>
  <si>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</si>
  <si>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</si>
  <si>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</si>
  <si>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</si>
  <si>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</si>
  <si>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</si>
  <si>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</si>
  <si>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</si>
  <si>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</si>
  <si>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</si>
  <si>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</si>
  <si>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</si>
  <si>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</si>
  <si>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</si>
  <si>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</si>
  <si>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</si>
  <si>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</si>
  <si>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</si>
  <si>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</si>
  <si>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</si>
  <si>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</si>
  <si>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</si>
  <si>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</si>
  <si>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</si>
  <si>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</si>
  <si>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</si>
  <si>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</si>
  <si>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</si>
  <si>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</si>
  <si>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</si>
  <si>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</si>
  <si>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</si>
  <si>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</si>
  <si>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</si>
  <si>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</si>
  <si>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</si>
  <si>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</si>
  <si>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</si>
  <si>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</si>
  <si>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</si>
  <si>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</si>
  <si>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</si>
  <si>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</si>
  <si>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</si>
  <si>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</si>
  <si>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</si>
  <si>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</si>
  <si>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</si>
  <si>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</si>
  <si>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</si>
  <si>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</si>
  <si>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</si>
  <si>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</si>
  <si>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</si>
  <si>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</si>
  <si>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</si>
  <si>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</si>
  <si>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</si>
  <si>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</si>
  <si>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</si>
  <si>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</si>
  <si>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</si>
  <si>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</si>
  <si>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</si>
  <si>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</si>
  <si>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</si>
  <si>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</si>
  <si>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</si>
  <si>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</si>
  <si>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</si>
  <si>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</si>
  <si>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</si>
  <si>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</si>
  <si>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</si>
  <si>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</si>
  <si>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</si>
  <si>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</si>
  <si>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</si>
  <si>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</si>
  <si>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</si>
  <si>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</si>
  <si>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</si>
  <si>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</si>
  <si>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</si>
  <si>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</si>
  <si>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</si>
  <si>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</si>
  <si>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</si>
  <si>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</si>
  <si>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</si>
  <si>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</si>
  <si>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</si>
  <si>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</si>
  <si>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</si>
  <si>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</si>
  <si>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</si>
  <si>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</si>
  <si>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</si>
  <si>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</si>
  <si>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</si>
  <si>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</si>
  <si>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</si>
  <si>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</si>
  <si>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</si>
  <si>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</si>
  <si>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</si>
  <si>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</si>
  <si>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</si>
  <si>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</si>
  <si>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</si>
  <si>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</si>
  <si>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</si>
  <si>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</si>
  <si>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</si>
  <si>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</si>
  <si>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</si>
  <si>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</si>
  <si>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</si>
  <si>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</si>
  <si>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</si>
  <si>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</si>
  <si>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</si>
  <si>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</si>
  <si>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</si>
  <si>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</si>
  <si>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</si>
  <si>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</si>
  <si>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</si>
  <si>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</si>
  <si>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</si>
  <si>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</si>
  <si>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</si>
  <si>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</si>
  <si>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</si>
  <si>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</si>
  <si>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</si>
  <si>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</si>
  <si>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</si>
  <si>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</si>
  <si>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</si>
  <si>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</si>
  <si>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</si>
  <si>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</si>
  <si>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</si>
  <si>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</si>
  <si>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</si>
  <si>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</si>
  <si>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</si>
  <si>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</si>
  <si>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</si>
  <si>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</si>
  <si>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</si>
  <si>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</si>
  <si>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</si>
  <si>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</si>
  <si>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</si>
  <si>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</si>
  <si>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</si>
  <si>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</si>
  <si>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</si>
  <si>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</si>
  <si>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</si>
  <si>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</si>
  <si>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</si>
  <si>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</si>
  <si>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</si>
  <si>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</si>
  <si>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</si>
  <si>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</si>
  <si>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</si>
  <si>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</si>
  <si>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</si>
  <si>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</si>
  <si>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</si>
  <si>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</si>
  <si>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</si>
  <si>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</si>
  <si>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</si>
  <si>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</si>
  <si>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</si>
  <si>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</si>
  <si>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</si>
  <si>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</si>
  <si>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</si>
  <si>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</si>
  <si>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</si>
  <si>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</si>
  <si>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</si>
  <si>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</si>
  <si>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</si>
  <si>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</si>
  <si>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</si>
  <si>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</si>
  <si>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</si>
  <si>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</si>
  <si>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</si>
  <si>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</si>
  <si>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</si>
  <si>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</si>
  <si>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</si>
  <si>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</si>
  <si>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</si>
  <si>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</si>
  <si>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</si>
  <si>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</si>
  <si>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</si>
  <si>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</si>
  <si>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</si>
  <si>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</si>
  <si>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</si>
  <si>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</si>
  <si>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</si>
  <si>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</si>
  <si>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</si>
  <si>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</si>
  <si>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</si>
  <si>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</si>
  <si>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</si>
  <si>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</si>
  <si>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</si>
  <si>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</si>
  <si>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</si>
  <si>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</si>
  <si>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</si>
  <si>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</si>
  <si>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</si>
  <si>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</si>
  <si>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</si>
  <si>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</si>
  <si>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</si>
  <si>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</si>
  <si>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</si>
  <si>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</si>
  <si>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</si>
  <si>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</si>
  <si>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</si>
  <si>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</si>
  <si>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</si>
  <si>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</si>
  <si>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</si>
  <si>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</si>
  <si>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</si>
  <si>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</si>
  <si>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</si>
  <si>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</si>
  <si>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</si>
  <si>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</si>
  <si>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</si>
  <si>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</si>
  <si>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</si>
  <si>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</si>
  <si>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</si>
  <si>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</si>
  <si>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</si>
  <si>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</si>
  <si>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</si>
  <si>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</si>
  <si>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</si>
  <si>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</si>
  <si>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</si>
  <si>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</si>
  <si>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</si>
  <si>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</si>
  <si>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</si>
  <si>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</si>
  <si>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</si>
  <si>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</si>
  <si>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</si>
  <si>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</si>
  <si>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</si>
  <si>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</si>
  <si>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</si>
  <si>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</si>
  <si>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</si>
  <si>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</si>
  <si>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</si>
  <si>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</si>
  <si>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</si>
  <si>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</si>
  <si>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</si>
  <si>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</si>
  <si>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</si>
  <si>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</si>
  <si>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</si>
  <si>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</si>
  <si>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</si>
  <si>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</si>
  <si>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</si>
  <si>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</si>
  <si>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</si>
  <si>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</si>
  <si>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</si>
  <si>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</si>
  <si>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</si>
  <si>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</si>
  <si>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</si>
  <si>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</si>
  <si>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</si>
  <si>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</si>
  <si>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</si>
  <si>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</si>
  <si>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</si>
  <si>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</si>
  <si>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</si>
  <si>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</si>
  <si>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</si>
  <si>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</si>
  <si>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</si>
  <si>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</si>
  <si>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</si>
  <si>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</si>
  <si>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</si>
  <si>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</si>
  <si>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</si>
  <si>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</si>
  <si>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</si>
  <si>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</si>
  <si>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</si>
  <si>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</si>
  <si>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</si>
  <si>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</si>
  <si>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</si>
  <si>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</si>
  <si>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</si>
  <si>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</si>
  <si>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</si>
  <si>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</si>
  <si>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</si>
  <si>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</si>
  <si>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</si>
  <si>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</si>
  <si>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</si>
  <si>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</si>
  <si>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</si>
  <si>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</si>
  <si>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</si>
  <si>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</si>
  <si>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</si>
  <si>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</si>
  <si>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</si>
  <si>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</si>
  <si>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</si>
  <si>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</si>
  <si>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</si>
  <si>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</si>
  <si>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</si>
  <si>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</si>
  <si>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</si>
  <si>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</si>
  <si>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</si>
  <si>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</si>
  <si>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</si>
  <si>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</si>
  <si>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</si>
  <si>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</si>
  <si>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</si>
  <si>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</si>
  <si>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</si>
  <si>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</si>
  <si>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</si>
  <si>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</si>
  <si>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</si>
  <si>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</si>
  <si>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</si>
  <si>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</si>
  <si>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</si>
  <si>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</si>
  <si>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</si>
  <si>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</si>
  <si>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</si>
  <si>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</si>
  <si>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</si>
  <si>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</si>
  <si>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</si>
  <si>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</si>
  <si>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</si>
  <si>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</si>
  <si>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</si>
  <si>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</si>
  <si>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</si>
  <si>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</si>
  <si>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</si>
  <si>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</si>
  <si>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</si>
  <si>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</si>
  <si>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</si>
  <si>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</si>
  <si>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</si>
  <si>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</si>
  <si>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</si>
  <si>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</si>
  <si>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</si>
  <si>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</si>
  <si>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</si>
  <si>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</si>
  <si>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</si>
  <si>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</si>
  <si>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</si>
  <si>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</si>
  <si>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</si>
  <si>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</si>
  <si>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</si>
  <si>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</si>
  <si>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</si>
  <si>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</si>
  <si>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</si>
  <si>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</si>
  <si>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</si>
  <si>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</si>
  <si>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</si>
  <si>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</si>
  <si>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</si>
  <si>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</si>
  <si>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</si>
  <si>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</si>
  <si>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</si>
  <si>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</si>
  <si>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</si>
  <si>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</si>
  <si>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</si>
  <si>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</si>
  <si>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</si>
  <si>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</si>
  <si>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</si>
  <si>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</si>
  <si>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</si>
  <si>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</si>
  <si>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</si>
  <si>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</si>
  <si>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</si>
  <si>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</si>
  <si>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</si>
  <si>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</si>
  <si>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</si>
  <si>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</si>
  <si>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</si>
  <si>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</si>
  <si>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</si>
  <si>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</si>
  <si>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</si>
  <si>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</si>
  <si>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</si>
  <si>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</si>
  <si>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</si>
  <si>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</si>
  <si>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</si>
  <si>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</si>
  <si>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</si>
  <si>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</si>
  <si>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</si>
  <si>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</si>
  <si>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</si>
  <si>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</si>
  <si>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</si>
  <si>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</si>
  <si>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</si>
  <si>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</si>
  <si>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</si>
  <si>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</si>
  <si>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</si>
  <si>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</si>
  <si>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</si>
  <si>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</si>
  <si>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</si>
  <si>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</si>
  <si>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</si>
  <si>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</si>
  <si>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</si>
  <si>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</si>
  <si>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</si>
  <si>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</si>
  <si>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</si>
  <si>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</si>
  <si>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</si>
  <si>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</si>
  <si>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</si>
  <si>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</si>
  <si>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</si>
  <si>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</si>
  <si>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</si>
  <si>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</si>
  <si>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</si>
  <si>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</si>
  <si>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</si>
  <si>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</si>
  <si>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</si>
  <si>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</si>
  <si>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</si>
  <si>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</si>
  <si>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</si>
  <si>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</si>
  <si>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</si>
  <si>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</si>
  <si>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</si>
  <si>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</si>
  <si>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</si>
  <si>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</si>
  <si>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</si>
  <si>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</si>
  <si>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</si>
  <si>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</si>
  <si>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</si>
  <si>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</si>
  <si>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</si>
  <si>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</si>
  <si>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</si>
  <si>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</si>
  <si>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</si>
  <si>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</si>
  <si>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</si>
  <si>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</si>
  <si>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</si>
  <si>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</si>
  <si>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</si>
  <si>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</si>
  <si>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</si>
  <si>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</si>
  <si>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</si>
  <si>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</si>
  <si>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DIF del Municipio de Salvatierra, Guanajuato</t>
  </si>
  <si>
    <t>Correspondiente del 1 de Enero al 30 de Junio de 2023</t>
  </si>
  <si>
    <t>Nombre del Ente Público</t>
  </si>
  <si>
    <t>3.6</t>
  </si>
  <si>
    <t>3.7</t>
  </si>
  <si>
    <t>Correspondiente del 01 ABRIL AL 30 DE JUNIO 2023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</si>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</sst>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7" fillId="6" borderId="0" xfId="9" applyFont="1" applyFill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1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2 4" xfId="20" xr:uid="{A0536387-0223-4C87-8008-DD96D945ADD8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1" defaultTableStyle="TableStyleMedium2" defaultPivotStyle="PivotStyleLight16">
    <tableStyle name="Invisible" pivot="0" table="0" count="0" xr9:uid="{2FC55CAC-F705-486D-B513-677DAECCB10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y/AppData/Local/Temp/Rar$DIa1316.21022/0319_NDM_CodigoSujeto_CodigoEntidad_Codigo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Nombre del Ente Público</v>
          </cell>
          <cell r="D1">
            <v>2023</v>
          </cell>
        </row>
        <row r="2">
          <cell r="D2" t="str">
            <v>Trimestral</v>
          </cell>
        </row>
        <row r="3">
          <cell r="A3" t="str">
            <v>Correspondiente del XXXX al XXXX</v>
          </cell>
          <cell r="D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6" t="s">
        <v>659</v>
      </c>
      <c r="B1" s="156"/>
      <c r="C1" s="17"/>
      <c r="D1" s="14" t="s">
        <v>599</v>
      </c>
      <c r="E1" s="15">
        <v>2023</v>
      </c>
    </row>
    <row r="2" spans="1:5" ht="18.95" customHeight="1" x14ac:dyDescent="0.2">
      <c r="A2" s="157" t="s">
        <v>598</v>
      </c>
      <c r="B2" s="157"/>
      <c r="C2" s="36"/>
      <c r="D2" s="14" t="s">
        <v>600</v>
      </c>
      <c r="E2" s="17" t="s">
        <v>605</v>
      </c>
    </row>
    <row r="3" spans="1:5" ht="18.95" customHeight="1" x14ac:dyDescent="0.2">
      <c r="A3" s="156" t="s">
        <v>660</v>
      </c>
      <c r="B3" s="156"/>
      <c r="C3" s="17"/>
      <c r="D3" s="14" t="s">
        <v>601</v>
      </c>
      <c r="E3" s="15">
        <v>2</v>
      </c>
    </row>
    <row r="4" spans="1:5" ht="18.95" customHeight="1" x14ac:dyDescent="0.2">
      <c r="A4" s="156" t="s">
        <v>620</v>
      </c>
      <c r="B4" s="156"/>
      <c r="C4" s="156"/>
      <c r="D4" s="156"/>
      <c r="E4" s="156"/>
    </row>
    <row r="5" spans="1:5" ht="15" customHeight="1" x14ac:dyDescent="0.2">
      <c r="A5" s="110" t="s">
        <v>41</v>
      </c>
      <c r="B5" s="109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73" t="s">
        <v>566</v>
      </c>
      <c r="B24" s="74" t="s">
        <v>303</v>
      </c>
    </row>
    <row r="25" spans="1:2" x14ac:dyDescent="0.2">
      <c r="A25" s="73" t="s">
        <v>567</v>
      </c>
      <c r="B25" s="74" t="s">
        <v>568</v>
      </c>
    </row>
    <row r="26" spans="1:2" x14ac:dyDescent="0.2">
      <c r="A26" s="73" t="s">
        <v>569</v>
      </c>
      <c r="B26" s="74" t="s">
        <v>340</v>
      </c>
    </row>
    <row r="27" spans="1:2" x14ac:dyDescent="0.2">
      <c r="A27" s="73" t="s">
        <v>570</v>
      </c>
      <c r="B27" s="74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1" t="s">
        <v>659</v>
      </c>
      <c r="B1" s="162"/>
      <c r="C1" s="163"/>
    </row>
    <row r="2" spans="1:3" s="37" customFormat="1" ht="18" customHeight="1" x14ac:dyDescent="0.25">
      <c r="A2" s="164" t="s">
        <v>610</v>
      </c>
      <c r="B2" s="165"/>
      <c r="C2" s="166"/>
    </row>
    <row r="3" spans="1:3" s="37" customFormat="1" ht="18" customHeight="1" x14ac:dyDescent="0.25">
      <c r="A3" s="164" t="s">
        <v>660</v>
      </c>
      <c r="B3" s="165"/>
      <c r="C3" s="166"/>
    </row>
    <row r="4" spans="1:3" s="39" customFormat="1" ht="18" customHeight="1" x14ac:dyDescent="0.2">
      <c r="A4" s="167" t="s">
        <v>611</v>
      </c>
      <c r="B4" s="168"/>
      <c r="C4" s="169"/>
    </row>
    <row r="5" spans="1:3" x14ac:dyDescent="0.2">
      <c r="A5" s="54" t="s">
        <v>520</v>
      </c>
      <c r="B5" s="54"/>
      <c r="C5" s="116">
        <v>4262054.88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17">
        <f>SUM(C8:C13)</f>
        <v>0</v>
      </c>
    </row>
    <row r="8" spans="1:3" x14ac:dyDescent="0.2">
      <c r="A8" s="71" t="s">
        <v>522</v>
      </c>
      <c r="B8" s="70" t="s">
        <v>341</v>
      </c>
      <c r="C8" s="118">
        <v>0</v>
      </c>
    </row>
    <row r="9" spans="1:3" x14ac:dyDescent="0.2">
      <c r="A9" s="58" t="s">
        <v>523</v>
      </c>
      <c r="B9" s="59" t="s">
        <v>532</v>
      </c>
      <c r="C9" s="118">
        <v>0</v>
      </c>
    </row>
    <row r="10" spans="1:3" x14ac:dyDescent="0.2">
      <c r="A10" s="58" t="s">
        <v>524</v>
      </c>
      <c r="B10" s="59" t="s">
        <v>349</v>
      </c>
      <c r="C10" s="118">
        <v>0</v>
      </c>
    </row>
    <row r="11" spans="1:3" x14ac:dyDescent="0.2">
      <c r="A11" s="58" t="s">
        <v>525</v>
      </c>
      <c r="B11" s="59" t="s">
        <v>350</v>
      </c>
      <c r="C11" s="118">
        <v>0</v>
      </c>
    </row>
    <row r="12" spans="1:3" x14ac:dyDescent="0.2">
      <c r="A12" s="58" t="s">
        <v>526</v>
      </c>
      <c r="B12" s="59" t="s">
        <v>351</v>
      </c>
      <c r="C12" s="118">
        <v>0</v>
      </c>
    </row>
    <row r="13" spans="1:3" x14ac:dyDescent="0.2">
      <c r="A13" s="60" t="s">
        <v>527</v>
      </c>
      <c r="B13" s="61" t="s">
        <v>528</v>
      </c>
      <c r="C13" s="118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17">
        <f>SUM(C16:C18)</f>
        <v>0</v>
      </c>
    </row>
    <row r="16" spans="1:3" x14ac:dyDescent="0.2">
      <c r="A16" s="65">
        <v>3.1</v>
      </c>
      <c r="B16" s="59" t="s">
        <v>531</v>
      </c>
      <c r="C16" s="118">
        <v>0</v>
      </c>
    </row>
    <row r="17" spans="1:3" x14ac:dyDescent="0.2">
      <c r="A17" s="66">
        <v>3.2</v>
      </c>
      <c r="B17" s="59" t="s">
        <v>529</v>
      </c>
      <c r="C17" s="118">
        <v>0</v>
      </c>
    </row>
    <row r="18" spans="1:3" x14ac:dyDescent="0.2">
      <c r="A18" s="66">
        <v>3.3</v>
      </c>
      <c r="B18" s="61" t="s">
        <v>530</v>
      </c>
      <c r="C18" s="119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16">
        <f>C5+C7-C15</f>
        <v>4262054.88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33" sqref="F3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70" t="s">
        <v>661</v>
      </c>
      <c r="B1" s="171"/>
      <c r="C1" s="172"/>
    </row>
    <row r="2" spans="1:3" s="40" customFormat="1" ht="18.95" customHeight="1" x14ac:dyDescent="0.25">
      <c r="A2" s="173" t="s">
        <v>612</v>
      </c>
      <c r="B2" s="174"/>
      <c r="C2" s="175"/>
    </row>
    <row r="3" spans="1:3" s="40" customFormat="1" ht="18.95" customHeight="1" x14ac:dyDescent="0.25">
      <c r="A3" s="173" t="s">
        <v>664</v>
      </c>
      <c r="B3" s="174"/>
      <c r="C3" s="175"/>
    </row>
    <row r="4" spans="1:3" x14ac:dyDescent="0.2">
      <c r="A4" s="167" t="s">
        <v>611</v>
      </c>
      <c r="B4" s="168"/>
      <c r="C4" s="169"/>
    </row>
    <row r="5" spans="1:3" x14ac:dyDescent="0.2">
      <c r="A5" s="142" t="s">
        <v>533</v>
      </c>
      <c r="B5" s="54"/>
      <c r="C5" s="135">
        <v>4266897</v>
      </c>
    </row>
    <row r="6" spans="1:3" x14ac:dyDescent="0.2">
      <c r="A6" s="136"/>
      <c r="B6" s="56"/>
      <c r="C6" s="137"/>
    </row>
    <row r="7" spans="1:3" x14ac:dyDescent="0.2">
      <c r="A7" s="64" t="s">
        <v>534</v>
      </c>
      <c r="B7" s="138"/>
      <c r="C7" s="133">
        <v>6090</v>
      </c>
    </row>
    <row r="8" spans="1:3" x14ac:dyDescent="0.2">
      <c r="A8" s="143">
        <v>2.1</v>
      </c>
      <c r="B8" s="144" t="s">
        <v>369</v>
      </c>
      <c r="C8" s="145">
        <v>0</v>
      </c>
    </row>
    <row r="9" spans="1:3" x14ac:dyDescent="0.2">
      <c r="A9" s="143">
        <v>2.2000000000000002</v>
      </c>
      <c r="B9" s="144" t="s">
        <v>366</v>
      </c>
      <c r="C9" s="145">
        <v>0</v>
      </c>
    </row>
    <row r="10" spans="1:3" x14ac:dyDescent="0.2">
      <c r="A10" s="152">
        <v>2.2999999999999998</v>
      </c>
      <c r="B10" s="134" t="s">
        <v>236</v>
      </c>
      <c r="C10" s="145">
        <v>6090</v>
      </c>
    </row>
    <row r="11" spans="1:3" x14ac:dyDescent="0.2">
      <c r="A11" s="152">
        <v>2.4</v>
      </c>
      <c r="B11" s="134" t="s">
        <v>237</v>
      </c>
      <c r="C11" s="145">
        <v>0</v>
      </c>
    </row>
    <row r="12" spans="1:3" x14ac:dyDescent="0.2">
      <c r="A12" s="152">
        <v>2.5</v>
      </c>
      <c r="B12" s="134" t="s">
        <v>238</v>
      </c>
      <c r="C12" s="145">
        <v>0</v>
      </c>
    </row>
    <row r="13" spans="1:3" x14ac:dyDescent="0.2">
      <c r="A13" s="152">
        <v>2.6</v>
      </c>
      <c r="B13" s="134" t="s">
        <v>239</v>
      </c>
      <c r="C13" s="145">
        <v>0</v>
      </c>
    </row>
    <row r="14" spans="1:3" x14ac:dyDescent="0.2">
      <c r="A14" s="152">
        <v>2.7</v>
      </c>
      <c r="B14" s="134" t="s">
        <v>240</v>
      </c>
      <c r="C14" s="145">
        <v>0</v>
      </c>
    </row>
    <row r="15" spans="1:3" x14ac:dyDescent="0.2">
      <c r="A15" s="152">
        <v>2.8</v>
      </c>
      <c r="B15" s="134" t="s">
        <v>241</v>
      </c>
      <c r="C15" s="145">
        <v>0</v>
      </c>
    </row>
    <row r="16" spans="1:3" x14ac:dyDescent="0.2">
      <c r="A16" s="152">
        <v>2.9</v>
      </c>
      <c r="B16" s="134" t="s">
        <v>243</v>
      </c>
      <c r="C16" s="145">
        <v>0</v>
      </c>
    </row>
    <row r="17" spans="1:3" x14ac:dyDescent="0.2">
      <c r="A17" s="152" t="s">
        <v>535</v>
      </c>
      <c r="B17" s="134" t="s">
        <v>536</v>
      </c>
      <c r="C17" s="145">
        <v>0</v>
      </c>
    </row>
    <row r="18" spans="1:3" x14ac:dyDescent="0.2">
      <c r="A18" s="152" t="s">
        <v>559</v>
      </c>
      <c r="B18" s="134" t="s">
        <v>245</v>
      </c>
      <c r="C18" s="145">
        <v>0</v>
      </c>
    </row>
    <row r="19" spans="1:3" x14ac:dyDescent="0.2">
      <c r="A19" s="152" t="s">
        <v>560</v>
      </c>
      <c r="B19" s="134" t="s">
        <v>537</v>
      </c>
      <c r="C19" s="145">
        <v>0</v>
      </c>
    </row>
    <row r="20" spans="1:3" x14ac:dyDescent="0.2">
      <c r="A20" s="152" t="s">
        <v>561</v>
      </c>
      <c r="B20" s="134" t="s">
        <v>538</v>
      </c>
      <c r="C20" s="145">
        <v>0</v>
      </c>
    </row>
    <row r="21" spans="1:3" x14ac:dyDescent="0.2">
      <c r="A21" s="152" t="s">
        <v>562</v>
      </c>
      <c r="B21" s="134" t="s">
        <v>539</v>
      </c>
      <c r="C21" s="145">
        <v>0</v>
      </c>
    </row>
    <row r="22" spans="1:3" x14ac:dyDescent="0.2">
      <c r="A22" s="152" t="s">
        <v>540</v>
      </c>
      <c r="B22" s="134" t="s">
        <v>541</v>
      </c>
      <c r="C22" s="145">
        <v>0</v>
      </c>
    </row>
    <row r="23" spans="1:3" x14ac:dyDescent="0.2">
      <c r="A23" s="152" t="s">
        <v>542</v>
      </c>
      <c r="B23" s="134" t="s">
        <v>543</v>
      </c>
      <c r="C23" s="145">
        <v>0</v>
      </c>
    </row>
    <row r="24" spans="1:3" x14ac:dyDescent="0.2">
      <c r="A24" s="152" t="s">
        <v>544</v>
      </c>
      <c r="B24" s="134" t="s">
        <v>545</v>
      </c>
      <c r="C24" s="145">
        <v>0</v>
      </c>
    </row>
    <row r="25" spans="1:3" x14ac:dyDescent="0.2">
      <c r="A25" s="152" t="s">
        <v>546</v>
      </c>
      <c r="B25" s="134" t="s">
        <v>547</v>
      </c>
      <c r="C25" s="145">
        <v>0</v>
      </c>
    </row>
    <row r="26" spans="1:3" x14ac:dyDescent="0.2">
      <c r="A26" s="152" t="s">
        <v>548</v>
      </c>
      <c r="B26" s="134" t="s">
        <v>549</v>
      </c>
      <c r="C26" s="145">
        <v>0</v>
      </c>
    </row>
    <row r="27" spans="1:3" x14ac:dyDescent="0.2">
      <c r="A27" s="152" t="s">
        <v>550</v>
      </c>
      <c r="B27" s="134" t="s">
        <v>551</v>
      </c>
      <c r="C27" s="145">
        <v>0</v>
      </c>
    </row>
    <row r="28" spans="1:3" x14ac:dyDescent="0.2">
      <c r="A28" s="152" t="s">
        <v>552</v>
      </c>
      <c r="B28" s="144" t="s">
        <v>553</v>
      </c>
      <c r="C28" s="145">
        <v>0</v>
      </c>
    </row>
    <row r="29" spans="1:3" x14ac:dyDescent="0.2">
      <c r="A29" s="153"/>
      <c r="B29" s="146"/>
      <c r="C29" s="147"/>
    </row>
    <row r="30" spans="1:3" x14ac:dyDescent="0.2">
      <c r="A30" s="148" t="s">
        <v>554</v>
      </c>
      <c r="B30" s="149"/>
      <c r="C30" s="150">
        <v>0</v>
      </c>
    </row>
    <row r="31" spans="1:3" x14ac:dyDescent="0.2">
      <c r="A31" s="152" t="s">
        <v>555</v>
      </c>
      <c r="B31" s="134" t="s">
        <v>438</v>
      </c>
      <c r="C31" s="145">
        <v>0</v>
      </c>
    </row>
    <row r="32" spans="1:3" x14ac:dyDescent="0.2">
      <c r="A32" s="152" t="s">
        <v>556</v>
      </c>
      <c r="B32" s="134" t="s">
        <v>80</v>
      </c>
      <c r="C32" s="145">
        <v>0</v>
      </c>
    </row>
    <row r="33" spans="1:3" x14ac:dyDescent="0.2">
      <c r="A33" s="152" t="s">
        <v>557</v>
      </c>
      <c r="B33" s="134" t="s">
        <v>448</v>
      </c>
      <c r="C33" s="145">
        <v>0</v>
      </c>
    </row>
    <row r="34" spans="1:3" x14ac:dyDescent="0.2">
      <c r="A34" s="152" t="s">
        <v>662</v>
      </c>
      <c r="B34" s="134" t="s">
        <v>454</v>
      </c>
      <c r="C34" s="145">
        <v>0</v>
      </c>
    </row>
    <row r="35" spans="1:3" x14ac:dyDescent="0.2">
      <c r="A35" s="152" t="s">
        <v>663</v>
      </c>
      <c r="B35" s="144" t="s">
        <v>558</v>
      </c>
      <c r="C35" s="151">
        <v>0</v>
      </c>
    </row>
    <row r="36" spans="1:3" x14ac:dyDescent="0.2">
      <c r="A36" s="136"/>
      <c r="B36" s="139"/>
      <c r="C36" s="140"/>
    </row>
    <row r="37" spans="1:3" x14ac:dyDescent="0.2">
      <c r="A37" s="141" t="s">
        <v>658</v>
      </c>
      <c r="B37" s="54"/>
      <c r="C37" s="132">
        <v>4260807</v>
      </c>
    </row>
    <row r="39" spans="1:3" ht="15" x14ac:dyDescent="0.25">
      <c r="A39"/>
      <c r="B39" s="20" t="s">
        <v>622</v>
      </c>
      <c r="C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activeCell="D54" sqref="D54"/>
    </sheetView>
  </sheetViews>
  <sheetFormatPr baseColWidth="10" defaultColWidth="9.140625" defaultRowHeight="11.25" x14ac:dyDescent="0.2"/>
  <cols>
    <col min="1" max="1" width="12.85546875" style="29" customWidth="1"/>
    <col min="2" max="2" width="72.140625" style="29" customWidth="1"/>
    <col min="3" max="7" width="15.85546875" style="29" customWidth="1"/>
    <col min="8" max="8" width="11.85546875" style="29" customWidth="1"/>
    <col min="9" max="9" width="13.42578125" style="29" customWidth="1"/>
    <col min="10" max="10" width="13.140625" style="29" customWidth="1"/>
    <col min="11" max="16384" width="9.140625" style="29"/>
  </cols>
  <sheetData>
    <row r="1" spans="1:10" ht="18.95" customHeight="1" x14ac:dyDescent="0.2">
      <c r="A1" s="160" t="str">
        <f>'[1]Notas a los Edos Financieros'!A1</f>
        <v>Nombre del Ente Público</v>
      </c>
      <c r="B1" s="176"/>
      <c r="C1" s="176"/>
      <c r="D1" s="176"/>
      <c r="E1" s="176"/>
      <c r="F1" s="176"/>
      <c r="G1" s="27" t="s">
        <v>602</v>
      </c>
      <c r="H1" s="28">
        <f>'[1]Notas a los Edos Financieros'!D1</f>
        <v>2023</v>
      </c>
    </row>
    <row r="2" spans="1:10" ht="18.95" customHeight="1" x14ac:dyDescent="0.2">
      <c r="A2" s="160" t="s">
        <v>613</v>
      </c>
      <c r="B2" s="176"/>
      <c r="C2" s="176"/>
      <c r="D2" s="176"/>
      <c r="E2" s="176"/>
      <c r="F2" s="176"/>
      <c r="G2" s="27" t="s">
        <v>603</v>
      </c>
      <c r="H2" s="28" t="str">
        <f>'[1]Notas a los Edos Financieros'!D2</f>
        <v>Trimestral</v>
      </c>
    </row>
    <row r="3" spans="1:10" ht="18.95" customHeight="1" x14ac:dyDescent="0.2">
      <c r="A3" s="160" t="str">
        <f>'[1]Notas a los Edos Financieros'!A3</f>
        <v>Correspondiente del XXXX al XXXX</v>
      </c>
      <c r="B3" s="176"/>
      <c r="C3" s="176"/>
      <c r="D3" s="176"/>
      <c r="E3" s="176"/>
      <c r="F3" s="176"/>
      <c r="G3" s="27" t="s">
        <v>604</v>
      </c>
      <c r="H3" s="28">
        <f>'[1]Notas a los Edos Financieros'!D3</f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ht="22.5" x14ac:dyDescent="0.2">
      <c r="A7" s="115" t="s">
        <v>143</v>
      </c>
      <c r="B7" s="115" t="s">
        <v>486</v>
      </c>
      <c r="C7" s="154" t="s">
        <v>177</v>
      </c>
      <c r="D7" s="154" t="s">
        <v>487</v>
      </c>
      <c r="E7" s="154" t="s">
        <v>488</v>
      </c>
      <c r="F7" s="154" t="s">
        <v>176</v>
      </c>
      <c r="G7" s="154" t="s">
        <v>121</v>
      </c>
      <c r="H7" s="154" t="s">
        <v>179</v>
      </c>
      <c r="I7" s="154" t="s">
        <v>180</v>
      </c>
      <c r="J7" s="154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v>0</v>
      </c>
    </row>
    <row r="27" spans="1:6" x14ac:dyDescent="0.2">
      <c r="A27" s="29">
        <v>7410</v>
      </c>
      <c r="B27" s="29" t="s">
        <v>665</v>
      </c>
      <c r="C27" s="34">
        <v>0</v>
      </c>
      <c r="D27" s="34">
        <v>0</v>
      </c>
      <c r="E27" s="34">
        <v>0</v>
      </c>
      <c r="F27" s="34"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10972625</v>
      </c>
      <c r="E36" s="34">
        <v>0</v>
      </c>
      <c r="F36" s="34">
        <v>10972625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4262054.88</v>
      </c>
      <c r="E37" s="34">
        <v>-10972625</v>
      </c>
      <c r="F37" s="34">
        <v>-6710570.1200000001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2772378.4</v>
      </c>
      <c r="E40" s="34">
        <v>-7034433.2800000003</v>
      </c>
      <c r="F40" s="34">
        <v>-4262054.88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-10972625</v>
      </c>
      <c r="F41" s="34">
        <v>-10972625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11134017</v>
      </c>
      <c r="E42" s="34">
        <v>-4616817.0599999996</v>
      </c>
      <c r="F42" s="34">
        <v>6517199.9400000004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25000</v>
      </c>
      <c r="E43" s="34">
        <v>-25000</v>
      </c>
      <c r="F43" s="34"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4445264.8899999997</v>
      </c>
      <c r="E44" s="34">
        <v>-4256737.0599999996</v>
      </c>
      <c r="F44" s="34">
        <v>188527.83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7890577.6600000001</v>
      </c>
      <c r="E45" s="34">
        <v>-7890577.6600000001</v>
      </c>
      <c r="F45" s="34"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3712037.62</v>
      </c>
      <c r="E46" s="34">
        <v>-3712037.62</v>
      </c>
      <c r="F46" s="34"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3712037.62</v>
      </c>
      <c r="E47" s="34">
        <v>554859.61</v>
      </c>
      <c r="F47" s="34">
        <v>4266897.2300000004</v>
      </c>
    </row>
    <row r="48" spans="1:6" x14ac:dyDescent="0.2">
      <c r="A48" s="155"/>
    </row>
    <row r="49" spans="1:2" x14ac:dyDescent="0.2">
      <c r="A49" s="155"/>
      <c r="B49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93" t="s">
        <v>50</v>
      </c>
      <c r="C1" s="94"/>
      <c r="D1" s="94"/>
      <c r="E1" s="95"/>
    </row>
    <row r="2" spans="1:8" ht="15" customHeight="1" x14ac:dyDescent="0.2">
      <c r="A2" s="2" t="s">
        <v>31</v>
      </c>
    </row>
    <row r="3" spans="1:8" x14ac:dyDescent="0.2">
      <c r="A3" s="1"/>
    </row>
    <row r="4" spans="1:8" s="97" customFormat="1" x14ac:dyDescent="0.2">
      <c r="A4" s="96" t="s">
        <v>33</v>
      </c>
    </row>
    <row r="5" spans="1:8" s="97" customFormat="1" ht="39.950000000000003" customHeight="1" x14ac:dyDescent="0.2">
      <c r="A5" s="177" t="s">
        <v>34</v>
      </c>
      <c r="B5" s="177"/>
      <c r="C5" s="177"/>
      <c r="D5" s="177"/>
      <c r="E5" s="177"/>
      <c r="H5" s="98"/>
    </row>
    <row r="6" spans="1:8" s="97" customFormat="1" x14ac:dyDescent="0.2">
      <c r="A6" s="99"/>
      <c r="B6" s="99"/>
      <c r="C6" s="99"/>
      <c r="D6" s="99"/>
      <c r="H6" s="98"/>
    </row>
    <row r="7" spans="1:8" s="97" customFormat="1" ht="12.75" x14ac:dyDescent="0.2">
      <c r="A7" s="98" t="s">
        <v>35</v>
      </c>
      <c r="B7" s="98"/>
      <c r="C7" s="98"/>
      <c r="D7" s="98"/>
    </row>
    <row r="8" spans="1:8" s="97" customFormat="1" x14ac:dyDescent="0.2">
      <c r="A8" s="98"/>
      <c r="B8" s="98"/>
      <c r="C8" s="98"/>
      <c r="D8" s="98"/>
    </row>
    <row r="9" spans="1:8" s="97" customFormat="1" x14ac:dyDescent="0.2">
      <c r="A9" s="42" t="s">
        <v>122</v>
      </c>
      <c r="B9" s="98"/>
      <c r="C9" s="98"/>
      <c r="D9" s="98"/>
    </row>
    <row r="10" spans="1:8" s="97" customFormat="1" ht="26.1" customHeight="1" x14ac:dyDescent="0.2">
      <c r="A10" s="100" t="s">
        <v>589</v>
      </c>
      <c r="B10" s="178" t="s">
        <v>36</v>
      </c>
      <c r="C10" s="178"/>
      <c r="D10" s="178"/>
      <c r="E10" s="178"/>
    </row>
    <row r="11" spans="1:8" s="97" customFormat="1" ht="12.95" customHeight="1" x14ac:dyDescent="0.2">
      <c r="A11" s="101" t="s">
        <v>590</v>
      </c>
      <c r="B11" s="102" t="s">
        <v>37</v>
      </c>
      <c r="C11" s="102"/>
      <c r="D11" s="102"/>
      <c r="E11" s="102"/>
    </row>
    <row r="12" spans="1:8" s="97" customFormat="1" ht="26.1" customHeight="1" x14ac:dyDescent="0.2">
      <c r="A12" s="101" t="s">
        <v>591</v>
      </c>
      <c r="B12" s="178" t="s">
        <v>38</v>
      </c>
      <c r="C12" s="178"/>
      <c r="D12" s="178"/>
      <c r="E12" s="178"/>
    </row>
    <row r="13" spans="1:8" s="97" customFormat="1" ht="26.1" customHeight="1" x14ac:dyDescent="0.2">
      <c r="A13" s="101" t="s">
        <v>592</v>
      </c>
      <c r="B13" s="178" t="s">
        <v>39</v>
      </c>
      <c r="C13" s="178"/>
      <c r="D13" s="178"/>
      <c r="E13" s="178"/>
    </row>
    <row r="14" spans="1:8" s="97" customFormat="1" ht="11.25" customHeight="1" x14ac:dyDescent="0.2">
      <c r="A14" s="103"/>
      <c r="B14" s="104"/>
      <c r="C14" s="104"/>
      <c r="D14" s="104"/>
      <c r="E14" s="104"/>
    </row>
    <row r="15" spans="1:8" s="97" customFormat="1" ht="39" customHeight="1" x14ac:dyDescent="0.2">
      <c r="A15" s="100" t="s">
        <v>593</v>
      </c>
      <c r="B15" s="102" t="s">
        <v>40</v>
      </c>
    </row>
    <row r="16" spans="1:8" s="97" customFormat="1" ht="12.95" customHeight="1" x14ac:dyDescent="0.2">
      <c r="A16" s="101" t="s">
        <v>594</v>
      </c>
    </row>
    <row r="17" spans="1:4" s="97" customFormat="1" ht="12.95" customHeight="1" x14ac:dyDescent="0.2">
      <c r="A17" s="102"/>
    </row>
    <row r="18" spans="1:4" s="97" customFormat="1" ht="12.95" customHeight="1" x14ac:dyDescent="0.2">
      <c r="A18" s="42" t="s">
        <v>95</v>
      </c>
    </row>
    <row r="19" spans="1:4" s="97" customFormat="1" ht="12.95" customHeight="1" x14ac:dyDescent="0.2">
      <c r="A19" s="105" t="s">
        <v>595</v>
      </c>
    </row>
    <row r="20" spans="1:4" s="97" customFormat="1" ht="12.95" customHeight="1" x14ac:dyDescent="0.2">
      <c r="A20" s="105" t="s">
        <v>596</v>
      </c>
    </row>
    <row r="21" spans="1:4" s="97" customFormat="1" x14ac:dyDescent="0.2">
      <c r="A21" s="98"/>
    </row>
    <row r="22" spans="1:4" s="97" customFormat="1" x14ac:dyDescent="0.2">
      <c r="A22" s="98" t="s">
        <v>515</v>
      </c>
      <c r="B22" s="98"/>
      <c r="C22" s="98"/>
      <c r="D22" s="98"/>
    </row>
    <row r="23" spans="1:4" s="97" customFormat="1" x14ac:dyDescent="0.2">
      <c r="A23" s="98" t="s">
        <v>516</v>
      </c>
      <c r="B23" s="98"/>
      <c r="C23" s="98"/>
      <c r="D23" s="98"/>
    </row>
    <row r="24" spans="1:4" s="97" customFormat="1" x14ac:dyDescent="0.2">
      <c r="A24" s="98" t="s">
        <v>517</v>
      </c>
      <c r="B24" s="98"/>
      <c r="C24" s="98"/>
      <c r="D24" s="98"/>
    </row>
    <row r="25" spans="1:4" s="97" customFormat="1" x14ac:dyDescent="0.2">
      <c r="A25" s="98" t="s">
        <v>518</v>
      </c>
      <c r="B25" s="98"/>
      <c r="C25" s="98"/>
      <c r="D25" s="98"/>
    </row>
    <row r="26" spans="1:4" s="97" customFormat="1" x14ac:dyDescent="0.2">
      <c r="A26" s="98" t="s">
        <v>519</v>
      </c>
      <c r="B26" s="98"/>
      <c r="C26" s="98"/>
      <c r="D26" s="98"/>
    </row>
    <row r="27" spans="1:4" s="97" customFormat="1" x14ac:dyDescent="0.2">
      <c r="A27" s="98"/>
      <c r="B27" s="98"/>
      <c r="C27" s="98"/>
      <c r="D27" s="98"/>
    </row>
    <row r="28" spans="1:4" s="97" customFormat="1" ht="12" x14ac:dyDescent="0.2">
      <c r="A28" s="103" t="s">
        <v>96</v>
      </c>
      <c r="B28" s="98"/>
      <c r="C28" s="98"/>
      <c r="D28" s="98"/>
    </row>
    <row r="29" spans="1:4" s="97" customFormat="1" x14ac:dyDescent="0.2">
      <c r="A29" s="98"/>
      <c r="B29" s="98"/>
      <c r="C29" s="98"/>
      <c r="D29" s="9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8" t="s">
        <v>659</v>
      </c>
      <c r="B1" s="159"/>
      <c r="C1" s="159"/>
      <c r="D1" s="159"/>
      <c r="E1" s="159"/>
      <c r="F1" s="159"/>
      <c r="G1" s="14" t="s">
        <v>602</v>
      </c>
      <c r="H1" s="25">
        <v>2023</v>
      </c>
    </row>
    <row r="2" spans="1:8" s="16" customFormat="1" ht="18.95" customHeight="1" x14ac:dyDescent="0.25">
      <c r="A2" s="158" t="s">
        <v>606</v>
      </c>
      <c r="B2" s="159"/>
      <c r="C2" s="159"/>
      <c r="D2" s="159"/>
      <c r="E2" s="159"/>
      <c r="F2" s="159"/>
      <c r="G2" s="14" t="s">
        <v>603</v>
      </c>
      <c r="H2" s="25" t="s">
        <v>605</v>
      </c>
    </row>
    <row r="3" spans="1:8" s="16" customFormat="1" ht="18.95" customHeight="1" x14ac:dyDescent="0.25">
      <c r="A3" s="158" t="s">
        <v>660</v>
      </c>
      <c r="B3" s="159"/>
      <c r="C3" s="159"/>
      <c r="D3" s="159"/>
      <c r="E3" s="159"/>
      <c r="F3" s="159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1301193.17</v>
      </c>
      <c r="D15" s="24">
        <v>1302124.57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-612.99</v>
      </c>
      <c r="D23" s="24">
        <v>-612.99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1900000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1900000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1326396.78</v>
      </c>
      <c r="D62" s="24">
        <f>SUM(D63:D70)</f>
        <v>0</v>
      </c>
      <c r="E62" s="24">
        <f>SUM(E63:E70)</f>
        <v>183295.15</v>
      </c>
    </row>
    <row r="63" spans="1:9" x14ac:dyDescent="0.2">
      <c r="A63" s="22">
        <v>1241</v>
      </c>
      <c r="B63" s="20" t="s">
        <v>236</v>
      </c>
      <c r="C63" s="24">
        <v>546024.41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150067.82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2899.05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616978.5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183295.15</v>
      </c>
    </row>
    <row r="68" spans="1:9" x14ac:dyDescent="0.2">
      <c r="A68" s="22">
        <v>1246</v>
      </c>
      <c r="B68" s="20" t="s">
        <v>241</v>
      </c>
      <c r="C68" s="24">
        <v>10427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710976.00999999989</v>
      </c>
      <c r="D110" s="24">
        <f>SUM(D111:D119)</f>
        <v>710976.00999999989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-55306.04</v>
      </c>
      <c r="D111" s="24">
        <f>C111</f>
        <v>-55306.04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-12408.77</v>
      </c>
      <c r="D112" s="24">
        <f t="shared" ref="D112:D119" si="0">C112</f>
        <v>-12408.77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0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0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0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0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722605.48</v>
      </c>
      <c r="D117" s="24">
        <f t="shared" si="0"/>
        <v>722605.48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0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56085.34</v>
      </c>
      <c r="D119" s="24">
        <f t="shared" si="0"/>
        <v>56085.34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>SUM(D121:D123)</f>
        <v>0</v>
      </c>
      <c r="E120" s="24">
        <f>SUM(E121:E123)</f>
        <v>0</v>
      </c>
      <c r="F120" s="24">
        <f>SUM(F121:F123)</f>
        <v>0</v>
      </c>
      <c r="G120" s="24">
        <f>SUM(G121:G123)</f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187</v>
      </c>
      <c r="B2" s="76" t="s">
        <v>50</v>
      </c>
    </row>
    <row r="3" spans="1:2" x14ac:dyDescent="0.2">
      <c r="A3" s="77"/>
      <c r="B3" s="78"/>
    </row>
    <row r="4" spans="1:2" ht="15" customHeight="1" x14ac:dyDescent="0.2">
      <c r="A4" s="79" t="s">
        <v>1</v>
      </c>
      <c r="B4" s="80" t="s">
        <v>78</v>
      </c>
    </row>
    <row r="5" spans="1:2" ht="15" customHeight="1" x14ac:dyDescent="0.2">
      <c r="A5" s="81"/>
      <c r="B5" s="80" t="s">
        <v>51</v>
      </c>
    </row>
    <row r="6" spans="1:2" ht="15" customHeight="1" x14ac:dyDescent="0.2">
      <c r="A6" s="81"/>
      <c r="B6" s="82" t="s">
        <v>146</v>
      </c>
    </row>
    <row r="7" spans="1:2" ht="15" customHeight="1" x14ac:dyDescent="0.2">
      <c r="A7" s="81"/>
      <c r="B7" s="80" t="s">
        <v>52</v>
      </c>
    </row>
    <row r="8" spans="1:2" x14ac:dyDescent="0.2">
      <c r="A8" s="81"/>
    </row>
    <row r="9" spans="1:2" ht="15" customHeight="1" x14ac:dyDescent="0.2">
      <c r="A9" s="79" t="s">
        <v>3</v>
      </c>
      <c r="B9" s="80" t="s">
        <v>584</v>
      </c>
    </row>
    <row r="10" spans="1:2" ht="15" customHeight="1" x14ac:dyDescent="0.2">
      <c r="A10" s="81"/>
      <c r="B10" s="80" t="s">
        <v>585</v>
      </c>
    </row>
    <row r="11" spans="1:2" ht="15" customHeight="1" x14ac:dyDescent="0.2">
      <c r="A11" s="81"/>
      <c r="B11" s="80" t="s">
        <v>124</v>
      </c>
    </row>
    <row r="12" spans="1:2" ht="15" customHeight="1" x14ac:dyDescent="0.2">
      <c r="A12" s="81"/>
      <c r="B12" s="80" t="s">
        <v>123</v>
      </c>
    </row>
    <row r="13" spans="1:2" ht="15" customHeight="1" x14ac:dyDescent="0.2">
      <c r="A13" s="81"/>
      <c r="B13" s="80" t="s">
        <v>125</v>
      </c>
    </row>
    <row r="14" spans="1:2" x14ac:dyDescent="0.2">
      <c r="A14" s="81"/>
    </row>
    <row r="15" spans="1:2" ht="15" customHeight="1" x14ac:dyDescent="0.2">
      <c r="A15" s="79" t="s">
        <v>5</v>
      </c>
      <c r="B15" s="83" t="s">
        <v>53</v>
      </c>
    </row>
    <row r="16" spans="1:2" ht="15" customHeight="1" x14ac:dyDescent="0.2">
      <c r="A16" s="81"/>
      <c r="B16" s="83" t="s">
        <v>54</v>
      </c>
    </row>
    <row r="17" spans="1:2" ht="15" customHeight="1" x14ac:dyDescent="0.2">
      <c r="A17" s="81"/>
      <c r="B17" s="83" t="s">
        <v>55</v>
      </c>
    </row>
    <row r="18" spans="1:2" ht="15" customHeight="1" x14ac:dyDescent="0.2">
      <c r="A18" s="81"/>
      <c r="B18" s="80" t="s">
        <v>56</v>
      </c>
    </row>
    <row r="19" spans="1:2" ht="15" customHeight="1" x14ac:dyDescent="0.2">
      <c r="A19" s="81"/>
      <c r="B19" s="84" t="s">
        <v>134</v>
      </c>
    </row>
    <row r="20" spans="1:2" x14ac:dyDescent="0.2">
      <c r="A20" s="81"/>
    </row>
    <row r="21" spans="1:2" ht="15" customHeight="1" x14ac:dyDescent="0.2">
      <c r="A21" s="79" t="s">
        <v>130</v>
      </c>
      <c r="B21" s="1" t="s">
        <v>185</v>
      </c>
    </row>
    <row r="22" spans="1:2" ht="15" customHeight="1" x14ac:dyDescent="0.2">
      <c r="A22" s="81"/>
      <c r="B22" s="85" t="s">
        <v>186</v>
      </c>
    </row>
    <row r="23" spans="1:2" x14ac:dyDescent="0.2">
      <c r="A23" s="81"/>
    </row>
    <row r="24" spans="1:2" ht="15" customHeight="1" x14ac:dyDescent="0.2">
      <c r="A24" s="79" t="s">
        <v>7</v>
      </c>
      <c r="B24" s="84" t="s">
        <v>57</v>
      </c>
    </row>
    <row r="25" spans="1:2" ht="15" customHeight="1" x14ac:dyDescent="0.2">
      <c r="A25" s="81"/>
      <c r="B25" s="84" t="s">
        <v>126</v>
      </c>
    </row>
    <row r="26" spans="1:2" ht="15" customHeight="1" x14ac:dyDescent="0.2">
      <c r="A26" s="81"/>
      <c r="B26" s="84" t="s">
        <v>127</v>
      </c>
    </row>
    <row r="27" spans="1:2" x14ac:dyDescent="0.2">
      <c r="A27" s="81"/>
    </row>
    <row r="28" spans="1:2" ht="15" customHeight="1" x14ac:dyDescent="0.2">
      <c r="A28" s="79" t="s">
        <v>8</v>
      </c>
      <c r="B28" s="84" t="s">
        <v>58</v>
      </c>
    </row>
    <row r="29" spans="1:2" ht="15" customHeight="1" x14ac:dyDescent="0.2">
      <c r="A29" s="81"/>
      <c r="B29" s="84" t="s">
        <v>133</v>
      </c>
    </row>
    <row r="30" spans="1:2" ht="15" customHeight="1" x14ac:dyDescent="0.2">
      <c r="A30" s="81"/>
      <c r="B30" s="84" t="s">
        <v>59</v>
      </c>
    </row>
    <row r="31" spans="1:2" ht="15" customHeight="1" x14ac:dyDescent="0.2">
      <c r="A31" s="81"/>
      <c r="B31" s="86" t="s">
        <v>60</v>
      </c>
    </row>
    <row r="32" spans="1:2" x14ac:dyDescent="0.2">
      <c r="A32" s="81"/>
    </row>
    <row r="33" spans="1:2" ht="15" customHeight="1" x14ac:dyDescent="0.2">
      <c r="A33" s="79" t="s">
        <v>9</v>
      </c>
      <c r="B33" s="84" t="s">
        <v>61</v>
      </c>
    </row>
    <row r="34" spans="1:2" ht="15" customHeight="1" x14ac:dyDescent="0.2">
      <c r="A34" s="81"/>
      <c r="B34" s="84" t="s">
        <v>62</v>
      </c>
    </row>
    <row r="35" spans="1:2" x14ac:dyDescent="0.2">
      <c r="A35" s="81"/>
    </row>
    <row r="36" spans="1:2" ht="15" customHeight="1" x14ac:dyDescent="0.2">
      <c r="A36" s="79" t="s">
        <v>11</v>
      </c>
      <c r="B36" s="80" t="s">
        <v>128</v>
      </c>
    </row>
    <row r="37" spans="1:2" ht="15" customHeight="1" x14ac:dyDescent="0.2">
      <c r="A37" s="81"/>
      <c r="B37" s="80" t="s">
        <v>135</v>
      </c>
    </row>
    <row r="38" spans="1:2" ht="15" customHeight="1" x14ac:dyDescent="0.2">
      <c r="A38" s="81"/>
      <c r="B38" s="87" t="s">
        <v>188</v>
      </c>
    </row>
    <row r="39" spans="1:2" ht="15" customHeight="1" x14ac:dyDescent="0.2">
      <c r="A39" s="81"/>
      <c r="B39" s="80" t="s">
        <v>189</v>
      </c>
    </row>
    <row r="40" spans="1:2" ht="15" customHeight="1" x14ac:dyDescent="0.2">
      <c r="A40" s="81"/>
      <c r="B40" s="80" t="s">
        <v>131</v>
      </c>
    </row>
    <row r="41" spans="1:2" ht="15" customHeight="1" x14ac:dyDescent="0.2">
      <c r="A41" s="81"/>
      <c r="B41" s="80" t="s">
        <v>132</v>
      </c>
    </row>
    <row r="42" spans="1:2" x14ac:dyDescent="0.2">
      <c r="A42" s="81"/>
    </row>
    <row r="43" spans="1:2" ht="15" customHeight="1" x14ac:dyDescent="0.2">
      <c r="A43" s="79" t="s">
        <v>13</v>
      </c>
      <c r="B43" s="80" t="s">
        <v>136</v>
      </c>
    </row>
    <row r="44" spans="1:2" ht="15" customHeight="1" x14ac:dyDescent="0.2">
      <c r="A44" s="81"/>
      <c r="B44" s="80" t="s">
        <v>139</v>
      </c>
    </row>
    <row r="45" spans="1:2" ht="15" customHeight="1" x14ac:dyDescent="0.2">
      <c r="A45" s="81"/>
      <c r="B45" s="87" t="s">
        <v>190</v>
      </c>
    </row>
    <row r="46" spans="1:2" ht="15" customHeight="1" x14ac:dyDescent="0.2">
      <c r="A46" s="81"/>
      <c r="B46" s="80" t="s">
        <v>191</v>
      </c>
    </row>
    <row r="47" spans="1:2" ht="15" customHeight="1" x14ac:dyDescent="0.2">
      <c r="A47" s="81"/>
      <c r="B47" s="80" t="s">
        <v>138</v>
      </c>
    </row>
    <row r="48" spans="1:2" ht="15" customHeight="1" x14ac:dyDescent="0.2">
      <c r="A48" s="81"/>
      <c r="B48" s="80" t="s">
        <v>137</v>
      </c>
    </row>
    <row r="49" spans="1:2" x14ac:dyDescent="0.2">
      <c r="A49" s="81"/>
    </row>
    <row r="50" spans="1:2" ht="25.5" customHeight="1" x14ac:dyDescent="0.2">
      <c r="A50" s="79" t="s">
        <v>15</v>
      </c>
      <c r="B50" s="82" t="s">
        <v>167</v>
      </c>
    </row>
    <row r="51" spans="1:2" x14ac:dyDescent="0.2">
      <c r="A51" s="81"/>
    </row>
    <row r="52" spans="1:2" ht="15" customHeight="1" x14ac:dyDescent="0.2">
      <c r="A52" s="79" t="s">
        <v>17</v>
      </c>
      <c r="B52" s="80" t="s">
        <v>63</v>
      </c>
    </row>
    <row r="53" spans="1:2" x14ac:dyDescent="0.2">
      <c r="A53" s="81"/>
    </row>
    <row r="54" spans="1:2" ht="15" customHeight="1" x14ac:dyDescent="0.2">
      <c r="A54" s="79" t="s">
        <v>18</v>
      </c>
      <c r="B54" s="83" t="s">
        <v>64</v>
      </c>
    </row>
    <row r="55" spans="1:2" ht="15" customHeight="1" x14ac:dyDescent="0.2">
      <c r="A55" s="81"/>
      <c r="B55" s="83" t="s">
        <v>65</v>
      </c>
    </row>
    <row r="56" spans="1:2" ht="15" customHeight="1" x14ac:dyDescent="0.2">
      <c r="A56" s="81"/>
      <c r="B56" s="83" t="s">
        <v>66</v>
      </c>
    </row>
    <row r="57" spans="1:2" ht="15" customHeight="1" x14ac:dyDescent="0.2">
      <c r="A57" s="81"/>
      <c r="B57" s="83" t="s">
        <v>67</v>
      </c>
    </row>
    <row r="58" spans="1:2" ht="15" customHeight="1" x14ac:dyDescent="0.2">
      <c r="A58" s="81"/>
      <c r="B58" s="83" t="s">
        <v>68</v>
      </c>
    </row>
    <row r="59" spans="1:2" x14ac:dyDescent="0.2">
      <c r="A59" s="81"/>
    </row>
    <row r="60" spans="1:2" ht="15" customHeight="1" x14ac:dyDescent="0.2">
      <c r="A60" s="79" t="s">
        <v>20</v>
      </c>
      <c r="B60" s="84" t="s">
        <v>69</v>
      </c>
    </row>
    <row r="61" spans="1:2" x14ac:dyDescent="0.2">
      <c r="A61" s="81"/>
      <c r="B61" s="84"/>
    </row>
    <row r="62" spans="1:2" ht="15" customHeight="1" x14ac:dyDescent="0.2">
      <c r="A62" s="79" t="s">
        <v>21</v>
      </c>
      <c r="B62" s="8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7" t="s">
        <v>659</v>
      </c>
      <c r="B1" s="157"/>
      <c r="C1" s="157"/>
      <c r="D1" s="14" t="s">
        <v>602</v>
      </c>
      <c r="E1" s="25">
        <v>2023</v>
      </c>
    </row>
    <row r="2" spans="1:5" s="16" customFormat="1" ht="18.95" customHeight="1" x14ac:dyDescent="0.25">
      <c r="A2" s="157" t="s">
        <v>607</v>
      </c>
      <c r="B2" s="157"/>
      <c r="C2" s="157"/>
      <c r="D2" s="14" t="s">
        <v>603</v>
      </c>
      <c r="E2" s="25" t="s">
        <v>605</v>
      </c>
    </row>
    <row r="3" spans="1:5" s="16" customFormat="1" ht="18.95" customHeight="1" x14ac:dyDescent="0.25">
      <c r="A3" s="157" t="s">
        <v>660</v>
      </c>
      <c r="B3" s="157"/>
      <c r="C3" s="157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784932</v>
      </c>
      <c r="D8" s="72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72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72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72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72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72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72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72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72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72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72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72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72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72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72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72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72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72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72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72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72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72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72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72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72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72"/>
      <c r="E33" s="47"/>
    </row>
    <row r="34" spans="1:5" x14ac:dyDescent="0.2">
      <c r="A34" s="48">
        <v>4150</v>
      </c>
      <c r="B34" s="49" t="s">
        <v>493</v>
      </c>
      <c r="C34" s="52">
        <f>SUM(C35:C36)</f>
        <v>0</v>
      </c>
      <c r="D34" s="72"/>
      <c r="E34" s="47"/>
    </row>
    <row r="35" spans="1:5" x14ac:dyDescent="0.2">
      <c r="A35" s="48">
        <v>4151</v>
      </c>
      <c r="B35" s="49" t="s">
        <v>493</v>
      </c>
      <c r="C35" s="52">
        <v>0</v>
      </c>
      <c r="D35" s="72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72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72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72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72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72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72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72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72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72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72"/>
      <c r="E45" s="47"/>
    </row>
    <row r="46" spans="1:5" x14ac:dyDescent="0.2">
      <c r="A46" s="48">
        <v>4170</v>
      </c>
      <c r="B46" s="49" t="s">
        <v>597</v>
      </c>
      <c r="C46" s="52">
        <f>SUM(C47:C54)</f>
        <v>784932</v>
      </c>
      <c r="D46" s="72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72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72"/>
      <c r="E48" s="47"/>
    </row>
    <row r="49" spans="1:5" ht="22.5" x14ac:dyDescent="0.2">
      <c r="A49" s="48">
        <v>4173</v>
      </c>
      <c r="B49" s="50" t="s">
        <v>499</v>
      </c>
      <c r="C49" s="52">
        <v>784932</v>
      </c>
      <c r="D49" s="72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72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72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72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72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72"/>
      <c r="E54" s="47"/>
    </row>
    <row r="55" spans="1:5" x14ac:dyDescent="0.2">
      <c r="A55" s="48"/>
      <c r="B55" s="50"/>
      <c r="C55" s="52"/>
      <c r="D55" s="72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3477122.88</v>
      </c>
      <c r="D58" s="72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72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72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72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72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72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72"/>
      <c r="E64" s="47"/>
    </row>
    <row r="65" spans="1:5" x14ac:dyDescent="0.2">
      <c r="A65" s="48">
        <v>4220</v>
      </c>
      <c r="B65" s="49" t="s">
        <v>335</v>
      </c>
      <c r="C65" s="52">
        <f>SUM(C66:C69)</f>
        <v>3477122.88</v>
      </c>
      <c r="D65" s="72"/>
      <c r="E65" s="47"/>
    </row>
    <row r="66" spans="1:5" x14ac:dyDescent="0.2">
      <c r="A66" s="48">
        <v>4221</v>
      </c>
      <c r="B66" s="49" t="s">
        <v>336</v>
      </c>
      <c r="C66" s="52">
        <v>3477122.88</v>
      </c>
      <c r="D66" s="72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72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72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72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4260807.2300000004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3462944.44</v>
      </c>
      <c r="D99" s="53">
        <f>C99/$C$98</f>
        <v>0.8127437485595892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2594177.84</v>
      </c>
      <c r="D100" s="53">
        <f t="shared" ref="D100:D163" si="0">C100/$C$98</f>
        <v>0.60884656356537392</v>
      </c>
      <c r="E100" s="49"/>
    </row>
    <row r="101" spans="1:5" x14ac:dyDescent="0.2">
      <c r="A101" s="51">
        <v>5111</v>
      </c>
      <c r="B101" s="49" t="s">
        <v>360</v>
      </c>
      <c r="C101" s="52">
        <v>2234342.7799999998</v>
      </c>
      <c r="D101" s="53">
        <f t="shared" si="0"/>
        <v>0.52439424254356604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265249.62</v>
      </c>
      <c r="D103" s="53">
        <f t="shared" si="0"/>
        <v>6.2253372584518442E-2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37585.440000000002</v>
      </c>
      <c r="D105" s="53">
        <f t="shared" si="0"/>
        <v>8.8212017045417937E-3</v>
      </c>
      <c r="E105" s="49"/>
    </row>
    <row r="106" spans="1:5" x14ac:dyDescent="0.2">
      <c r="A106" s="51">
        <v>5116</v>
      </c>
      <c r="B106" s="49" t="s">
        <v>365</v>
      </c>
      <c r="C106" s="52">
        <v>57000</v>
      </c>
      <c r="D106" s="53">
        <f t="shared" si="0"/>
        <v>1.3377746732747633E-2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463549.73</v>
      </c>
      <c r="D107" s="53">
        <f t="shared" si="0"/>
        <v>0.10879387519251837</v>
      </c>
      <c r="E107" s="49"/>
    </row>
    <row r="108" spans="1:5" x14ac:dyDescent="0.2">
      <c r="A108" s="51">
        <v>5121</v>
      </c>
      <c r="B108" s="49" t="s">
        <v>367</v>
      </c>
      <c r="C108" s="52">
        <v>145494.41</v>
      </c>
      <c r="D108" s="53">
        <f t="shared" si="0"/>
        <v>3.4147146807202537E-2</v>
      </c>
      <c r="E108" s="49"/>
    </row>
    <row r="109" spans="1:5" x14ac:dyDescent="0.2">
      <c r="A109" s="51">
        <v>5122</v>
      </c>
      <c r="B109" s="49" t="s">
        <v>368</v>
      </c>
      <c r="C109" s="52">
        <v>113704.16</v>
      </c>
      <c r="D109" s="53">
        <f t="shared" si="0"/>
        <v>2.6686060612979196E-2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4354.5</v>
      </c>
      <c r="D111" s="53">
        <f t="shared" si="0"/>
        <v>1.021989441188589E-3</v>
      </c>
      <c r="E111" s="49"/>
    </row>
    <row r="112" spans="1:5" x14ac:dyDescent="0.2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372</v>
      </c>
      <c r="C113" s="52">
        <v>198488.66</v>
      </c>
      <c r="D113" s="53">
        <f t="shared" si="0"/>
        <v>4.6584754786008001E-2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1508</v>
      </c>
      <c r="D116" s="53">
        <f t="shared" si="0"/>
        <v>3.5392354514006017E-4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405216.87</v>
      </c>
      <c r="D117" s="53">
        <f t="shared" si="0"/>
        <v>9.5103309801696886E-2</v>
      </c>
      <c r="E117" s="49"/>
    </row>
    <row r="118" spans="1:5" x14ac:dyDescent="0.2">
      <c r="A118" s="51">
        <v>5131</v>
      </c>
      <c r="B118" s="49" t="s">
        <v>377</v>
      </c>
      <c r="C118" s="52">
        <v>62180.77</v>
      </c>
      <c r="D118" s="53">
        <f t="shared" si="0"/>
        <v>1.4593659521179509E-2</v>
      </c>
      <c r="E118" s="49"/>
    </row>
    <row r="119" spans="1:5" x14ac:dyDescent="0.2">
      <c r="A119" s="51">
        <v>5132</v>
      </c>
      <c r="B119" s="49" t="s">
        <v>378</v>
      </c>
      <c r="C119" s="52">
        <v>4853.4399999999996</v>
      </c>
      <c r="D119" s="53">
        <f t="shared" si="0"/>
        <v>1.1390893175892399E-3</v>
      </c>
      <c r="E119" s="49"/>
    </row>
    <row r="120" spans="1:5" x14ac:dyDescent="0.2">
      <c r="A120" s="51">
        <v>5133</v>
      </c>
      <c r="B120" s="49" t="s">
        <v>379</v>
      </c>
      <c r="C120" s="52">
        <v>19565.400000000001</v>
      </c>
      <c r="D120" s="53">
        <f t="shared" si="0"/>
        <v>4.5919467706122905E-3</v>
      </c>
      <c r="E120" s="49"/>
    </row>
    <row r="121" spans="1:5" x14ac:dyDescent="0.2">
      <c r="A121" s="51">
        <v>5134</v>
      </c>
      <c r="B121" s="49" t="s">
        <v>380</v>
      </c>
      <c r="C121" s="52">
        <v>7708.2</v>
      </c>
      <c r="D121" s="53">
        <f t="shared" si="0"/>
        <v>1.8090938134274616E-3</v>
      </c>
      <c r="E121" s="49"/>
    </row>
    <row r="122" spans="1:5" x14ac:dyDescent="0.2">
      <c r="A122" s="51">
        <v>5135</v>
      </c>
      <c r="B122" s="49" t="s">
        <v>381</v>
      </c>
      <c r="C122" s="52">
        <v>45824.93</v>
      </c>
      <c r="D122" s="53">
        <f t="shared" si="0"/>
        <v>1.0754987852384018E-2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3610.21</v>
      </c>
      <c r="D124" s="53">
        <f t="shared" si="0"/>
        <v>8.4730657950934799E-4</v>
      </c>
      <c r="E124" s="49"/>
    </row>
    <row r="125" spans="1:5" x14ac:dyDescent="0.2">
      <c r="A125" s="51">
        <v>5138</v>
      </c>
      <c r="B125" s="49" t="s">
        <v>384</v>
      </c>
      <c r="C125" s="52">
        <v>128498.92</v>
      </c>
      <c r="D125" s="53">
        <f t="shared" si="0"/>
        <v>3.0158351003361394E-2</v>
      </c>
      <c r="E125" s="49"/>
    </row>
    <row r="126" spans="1:5" x14ac:dyDescent="0.2">
      <c r="A126" s="51">
        <v>5139</v>
      </c>
      <c r="B126" s="49" t="s">
        <v>385</v>
      </c>
      <c r="C126" s="52">
        <v>132975</v>
      </c>
      <c r="D126" s="53">
        <f t="shared" si="0"/>
        <v>3.1208874943633624E-2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797862.79</v>
      </c>
      <c r="D127" s="53">
        <f t="shared" si="0"/>
        <v>0.18725625144041072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460920.79</v>
      </c>
      <c r="D137" s="53">
        <f t="shared" si="0"/>
        <v>0.10817687004347294</v>
      </c>
      <c r="E137" s="49"/>
    </row>
    <row r="138" spans="1:5" x14ac:dyDescent="0.2">
      <c r="A138" s="51">
        <v>5241</v>
      </c>
      <c r="B138" s="49" t="s">
        <v>395</v>
      </c>
      <c r="C138" s="52">
        <v>460920.79</v>
      </c>
      <c r="D138" s="53">
        <f t="shared" si="0"/>
        <v>0.10817687004347294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336942</v>
      </c>
      <c r="D142" s="53">
        <f t="shared" si="0"/>
        <v>7.9079381396937778E-2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336942</v>
      </c>
      <c r="D144" s="53">
        <f t="shared" si="0"/>
        <v>7.9079381396937778E-2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88"/>
    </row>
    <row r="2" spans="1:2" ht="15" customHeight="1" x14ac:dyDescent="0.2">
      <c r="A2" s="75" t="s">
        <v>187</v>
      </c>
      <c r="B2" s="76" t="s">
        <v>50</v>
      </c>
    </row>
    <row r="3" spans="1:2" x14ac:dyDescent="0.2">
      <c r="A3" s="13"/>
      <c r="B3" s="89"/>
    </row>
    <row r="4" spans="1:2" ht="14.1" customHeight="1" x14ac:dyDescent="0.2">
      <c r="A4" s="90" t="s">
        <v>566</v>
      </c>
      <c r="B4" s="80" t="s">
        <v>78</v>
      </c>
    </row>
    <row r="5" spans="1:2" ht="14.1" customHeight="1" x14ac:dyDescent="0.2">
      <c r="A5" s="81"/>
      <c r="B5" s="80" t="s">
        <v>51</v>
      </c>
    </row>
    <row r="6" spans="1:2" ht="14.1" customHeight="1" x14ac:dyDescent="0.2">
      <c r="A6" s="81"/>
      <c r="B6" s="80" t="s">
        <v>145</v>
      </c>
    </row>
    <row r="7" spans="1:2" ht="14.1" customHeight="1" x14ac:dyDescent="0.2">
      <c r="A7" s="81"/>
      <c r="B7" s="80" t="s">
        <v>63</v>
      </c>
    </row>
    <row r="8" spans="1:2" x14ac:dyDescent="0.2">
      <c r="A8" s="81"/>
    </row>
    <row r="9" spans="1:2" x14ac:dyDescent="0.2">
      <c r="A9" s="90" t="s">
        <v>567</v>
      </c>
      <c r="B9" s="82" t="s">
        <v>147</v>
      </c>
    </row>
    <row r="10" spans="1:2" ht="15" customHeight="1" x14ac:dyDescent="0.2">
      <c r="A10" s="81"/>
      <c r="B10" s="91" t="s">
        <v>63</v>
      </c>
    </row>
    <row r="11" spans="1:2" x14ac:dyDescent="0.2">
      <c r="A11" s="81"/>
    </row>
    <row r="12" spans="1:2" x14ac:dyDescent="0.2">
      <c r="A12" s="90" t="s">
        <v>569</v>
      </c>
      <c r="B12" s="82" t="s">
        <v>147</v>
      </c>
    </row>
    <row r="13" spans="1:2" ht="22.5" x14ac:dyDescent="0.2">
      <c r="A13" s="81"/>
      <c r="B13" s="82" t="s">
        <v>70</v>
      </c>
    </row>
    <row r="14" spans="1:2" x14ac:dyDescent="0.2">
      <c r="A14" s="81"/>
      <c r="B14" s="91" t="s">
        <v>63</v>
      </c>
    </row>
    <row r="15" spans="1:2" x14ac:dyDescent="0.2">
      <c r="A15" s="81"/>
    </row>
    <row r="16" spans="1:2" x14ac:dyDescent="0.2">
      <c r="A16" s="81"/>
    </row>
    <row r="17" spans="1:2" ht="15" customHeight="1" x14ac:dyDescent="0.2">
      <c r="A17" s="90" t="s">
        <v>570</v>
      </c>
      <c r="B17" s="84" t="s">
        <v>71</v>
      </c>
    </row>
    <row r="18" spans="1:2" ht="15" customHeight="1" x14ac:dyDescent="0.2">
      <c r="A18" s="13"/>
      <c r="B18" s="8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60" t="s">
        <v>659</v>
      </c>
      <c r="B1" s="160"/>
      <c r="C1" s="160"/>
      <c r="D1" s="27" t="s">
        <v>602</v>
      </c>
      <c r="E1" s="28">
        <v>2023</v>
      </c>
    </row>
    <row r="2" spans="1:5" ht="18.95" customHeight="1" x14ac:dyDescent="0.2">
      <c r="A2" s="160" t="s">
        <v>608</v>
      </c>
      <c r="B2" s="160"/>
      <c r="C2" s="160"/>
      <c r="D2" s="27" t="s">
        <v>603</v>
      </c>
      <c r="E2" s="28" t="s">
        <v>605</v>
      </c>
    </row>
    <row r="3" spans="1:5" ht="18.95" customHeight="1" x14ac:dyDescent="0.2">
      <c r="A3" s="160" t="s">
        <v>660</v>
      </c>
      <c r="B3" s="160"/>
      <c r="C3" s="160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1900000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1247.6500000000001</v>
      </c>
    </row>
    <row r="15" spans="1:5" x14ac:dyDescent="0.2">
      <c r="A15" s="33">
        <v>3220</v>
      </c>
      <c r="B15" s="29" t="s">
        <v>468</v>
      </c>
      <c r="C15" s="34">
        <v>1782720.92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187</v>
      </c>
      <c r="B2" s="76" t="s">
        <v>50</v>
      </c>
    </row>
    <row r="4" spans="1:2" ht="15" customHeight="1" x14ac:dyDescent="0.2">
      <c r="A4" s="90" t="s">
        <v>23</v>
      </c>
      <c r="B4" s="80" t="s">
        <v>78</v>
      </c>
    </row>
    <row r="5" spans="1:2" ht="15" customHeight="1" x14ac:dyDescent="0.2">
      <c r="A5" s="90" t="s">
        <v>25</v>
      </c>
      <c r="B5" s="80" t="s">
        <v>51</v>
      </c>
    </row>
    <row r="6" spans="1:2" ht="15" customHeight="1" x14ac:dyDescent="0.2">
      <c r="B6" s="80" t="s">
        <v>172</v>
      </c>
    </row>
    <row r="7" spans="1:2" ht="15" customHeight="1" x14ac:dyDescent="0.2">
      <c r="B7" s="80" t="s">
        <v>73</v>
      </c>
    </row>
    <row r="8" spans="1:2" ht="15" customHeight="1" x14ac:dyDescent="0.2">
      <c r="B8" s="8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0" t="s">
        <v>659</v>
      </c>
      <c r="B1" s="160"/>
      <c r="C1" s="160"/>
      <c r="D1" s="27" t="s">
        <v>602</v>
      </c>
      <c r="E1" s="28">
        <v>2023</v>
      </c>
    </row>
    <row r="2" spans="1:5" s="35" customFormat="1" ht="18.95" customHeight="1" x14ac:dyDescent="0.25">
      <c r="A2" s="160" t="s">
        <v>609</v>
      </c>
      <c r="B2" s="160"/>
      <c r="C2" s="160"/>
      <c r="D2" s="27" t="s">
        <v>603</v>
      </c>
      <c r="E2" s="28" t="s">
        <v>605</v>
      </c>
    </row>
    <row r="3" spans="1:5" s="35" customFormat="1" ht="18.95" customHeight="1" x14ac:dyDescent="0.25">
      <c r="A3" s="160" t="s">
        <v>660</v>
      </c>
      <c r="B3" s="160"/>
      <c r="C3" s="160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06">
        <v>2023</v>
      </c>
      <c r="D7" s="106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288762.96000000002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345544.18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07">
        <f>SUM(C8:C14)</f>
        <v>288762.96000000002</v>
      </c>
      <c r="D15" s="107">
        <f>SUM(D8:D14)</f>
        <v>345544.18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15" t="s">
        <v>645</v>
      </c>
      <c r="D19" s="115" t="s">
        <v>178</v>
      </c>
    </row>
    <row r="20" spans="1:4" x14ac:dyDescent="0.2">
      <c r="A20" s="41">
        <v>1230</v>
      </c>
      <c r="B20" s="42" t="s">
        <v>227</v>
      </c>
      <c r="C20" s="107">
        <f>SUM(C21:C27)</f>
        <v>0</v>
      </c>
      <c r="D20" s="107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07">
        <f>SUM(C29:C36)</f>
        <v>6090</v>
      </c>
      <c r="D28" s="107">
        <f>SUM(D29:D36)</f>
        <v>6090</v>
      </c>
    </row>
    <row r="29" spans="1:4" x14ac:dyDescent="0.2">
      <c r="A29" s="33">
        <v>1241</v>
      </c>
      <c r="B29" s="29" t="s">
        <v>236</v>
      </c>
      <c r="C29" s="34">
        <v>6090</v>
      </c>
      <c r="D29" s="34">
        <v>6090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07">
        <f>SUM(C38:C42)</f>
        <v>0</v>
      </c>
      <c r="D37" s="107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08" t="s">
        <v>625</v>
      </c>
      <c r="C43" s="107">
        <f>C20+C28+C37</f>
        <v>6090</v>
      </c>
      <c r="D43" s="107">
        <f>D20+D28+D37</f>
        <v>6090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06">
        <v>2023</v>
      </c>
      <c r="D46" s="106">
        <v>2022</v>
      </c>
      <c r="E46" s="32"/>
    </row>
    <row r="47" spans="1:5" x14ac:dyDescent="0.2">
      <c r="A47" s="41">
        <v>3210</v>
      </c>
      <c r="B47" s="42" t="s">
        <v>626</v>
      </c>
      <c r="C47" s="107">
        <v>1247.6500000000001</v>
      </c>
      <c r="D47" s="107">
        <v>0</v>
      </c>
    </row>
    <row r="48" spans="1:5" x14ac:dyDescent="0.2">
      <c r="A48" s="33"/>
      <c r="B48" s="108" t="s">
        <v>614</v>
      </c>
      <c r="C48" s="107">
        <f>C51+C63+C91+C94+C49</f>
        <v>0</v>
      </c>
      <c r="D48" s="107">
        <f>D51+D63+D91+D94+D49</f>
        <v>103759.93</v>
      </c>
    </row>
    <row r="49" spans="1:4" x14ac:dyDescent="0.2">
      <c r="A49" s="120">
        <v>5100</v>
      </c>
      <c r="B49" s="121" t="s">
        <v>358</v>
      </c>
      <c r="C49" s="122">
        <f>SUM(C50:C50)</f>
        <v>0</v>
      </c>
      <c r="D49" s="122">
        <f>SUM(D50:D50)</f>
        <v>0</v>
      </c>
    </row>
    <row r="50" spans="1:4" x14ac:dyDescent="0.2">
      <c r="A50" s="123">
        <v>5130</v>
      </c>
      <c r="B50" s="124" t="s">
        <v>647</v>
      </c>
      <c r="C50" s="125">
        <v>0</v>
      </c>
      <c r="D50" s="125">
        <v>0</v>
      </c>
    </row>
    <row r="51" spans="1:4" x14ac:dyDescent="0.2">
      <c r="A51" s="41">
        <v>5400</v>
      </c>
      <c r="B51" s="42" t="s">
        <v>423</v>
      </c>
      <c r="C51" s="107">
        <f>C52+C54+C56+C58+C60</f>
        <v>0</v>
      </c>
      <c r="D51" s="107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07">
        <f>C64+C73+C76+C82</f>
        <v>0</v>
      </c>
      <c r="D63" s="107">
        <f>D64+D73+D76+D82</f>
        <v>103759.93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103759.93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63333.33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40426.6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07">
        <f>C92</f>
        <v>0</v>
      </c>
      <c r="D91" s="107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11" t="s">
        <v>627</v>
      </c>
      <c r="C94" s="107">
        <f>SUM(C95:C99)</f>
        <v>0</v>
      </c>
      <c r="D94" s="107">
        <f>SUM(D95:D99)</f>
        <v>0</v>
      </c>
    </row>
    <row r="95" spans="1:4" x14ac:dyDescent="0.2">
      <c r="A95" s="33">
        <v>2111</v>
      </c>
      <c r="B95" s="29" t="s">
        <v>628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08" t="s">
        <v>633</v>
      </c>
      <c r="C100" s="107">
        <f>+C101</f>
        <v>0</v>
      </c>
      <c r="D100" s="107">
        <f>+D101</f>
        <v>0</v>
      </c>
    </row>
    <row r="101" spans="1:4" x14ac:dyDescent="0.2">
      <c r="A101" s="120">
        <v>3100</v>
      </c>
      <c r="B101" s="126" t="s">
        <v>648</v>
      </c>
      <c r="C101" s="127">
        <f>SUM(C102:C105)</f>
        <v>0</v>
      </c>
      <c r="D101" s="127">
        <f>SUM(D102:D105)</f>
        <v>0</v>
      </c>
    </row>
    <row r="102" spans="1:4" x14ac:dyDescent="0.2">
      <c r="A102" s="123"/>
      <c r="B102" s="128" t="s">
        <v>649</v>
      </c>
      <c r="C102" s="129">
        <v>0</v>
      </c>
      <c r="D102" s="129">
        <v>0</v>
      </c>
    </row>
    <row r="103" spans="1:4" x14ac:dyDescent="0.2">
      <c r="A103" s="123"/>
      <c r="B103" s="128" t="s">
        <v>650</v>
      </c>
      <c r="C103" s="129">
        <v>0</v>
      </c>
      <c r="D103" s="129">
        <v>0</v>
      </c>
    </row>
    <row r="104" spans="1:4" x14ac:dyDescent="0.2">
      <c r="A104" s="123"/>
      <c r="B104" s="128" t="s">
        <v>651</v>
      </c>
      <c r="C104" s="129">
        <v>0</v>
      </c>
      <c r="D104" s="129">
        <v>0</v>
      </c>
    </row>
    <row r="105" spans="1:4" x14ac:dyDescent="0.2">
      <c r="A105" s="123"/>
      <c r="B105" s="128" t="s">
        <v>652</v>
      </c>
      <c r="C105" s="129">
        <v>0</v>
      </c>
      <c r="D105" s="129">
        <v>0</v>
      </c>
    </row>
    <row r="106" spans="1:4" x14ac:dyDescent="0.2">
      <c r="A106" s="123"/>
      <c r="B106" s="130" t="s">
        <v>653</v>
      </c>
      <c r="C106" s="122">
        <f>+C107</f>
        <v>0</v>
      </c>
      <c r="D106" s="122">
        <f>+D107</f>
        <v>0</v>
      </c>
    </row>
    <row r="107" spans="1:4" x14ac:dyDescent="0.2">
      <c r="A107" s="120">
        <v>1270</v>
      </c>
      <c r="B107" s="121" t="s">
        <v>251</v>
      </c>
      <c r="C107" s="127">
        <f>+C108</f>
        <v>0</v>
      </c>
      <c r="D107" s="127">
        <f>+D108</f>
        <v>0</v>
      </c>
    </row>
    <row r="108" spans="1:4" x14ac:dyDescent="0.2">
      <c r="A108" s="123">
        <v>1273</v>
      </c>
      <c r="B108" s="124" t="s">
        <v>654</v>
      </c>
      <c r="C108" s="129">
        <v>0</v>
      </c>
      <c r="D108" s="129">
        <v>0</v>
      </c>
    </row>
    <row r="109" spans="1:4" x14ac:dyDescent="0.2">
      <c r="A109" s="123"/>
      <c r="B109" s="130" t="s">
        <v>655</v>
      </c>
      <c r="C109" s="122">
        <f>+C110+C112</f>
        <v>0</v>
      </c>
      <c r="D109" s="122">
        <f>+D110+D112</f>
        <v>0</v>
      </c>
    </row>
    <row r="110" spans="1:4" x14ac:dyDescent="0.2">
      <c r="A110" s="120">
        <v>4300</v>
      </c>
      <c r="B110" s="126" t="s">
        <v>656</v>
      </c>
      <c r="C110" s="127">
        <f>+C111</f>
        <v>0</v>
      </c>
      <c r="D110" s="131">
        <f>+D111</f>
        <v>0</v>
      </c>
    </row>
    <row r="111" spans="1:4" x14ac:dyDescent="0.2">
      <c r="A111" s="123">
        <v>4399</v>
      </c>
      <c r="B111" s="128" t="s">
        <v>351</v>
      </c>
      <c r="C111" s="129">
        <v>0</v>
      </c>
      <c r="D111" s="129">
        <v>0</v>
      </c>
    </row>
    <row r="112" spans="1:4" x14ac:dyDescent="0.2">
      <c r="A112" s="41">
        <v>1120</v>
      </c>
      <c r="B112" s="111" t="s">
        <v>634</v>
      </c>
      <c r="C112" s="107">
        <f>SUM(C113:C121)</f>
        <v>0</v>
      </c>
      <c r="D112" s="107">
        <f>SUM(D113:D121)</f>
        <v>0</v>
      </c>
    </row>
    <row r="113" spans="1:4" x14ac:dyDescent="0.2">
      <c r="A113" s="33">
        <v>1124</v>
      </c>
      <c r="B113" s="112" t="s">
        <v>635</v>
      </c>
      <c r="C113" s="113">
        <v>0</v>
      </c>
      <c r="D113" s="34">
        <v>0</v>
      </c>
    </row>
    <row r="114" spans="1:4" x14ac:dyDescent="0.2">
      <c r="A114" s="33">
        <v>1124</v>
      </c>
      <c r="B114" s="112" t="s">
        <v>636</v>
      </c>
      <c r="C114" s="113">
        <v>0</v>
      </c>
      <c r="D114" s="34">
        <v>0</v>
      </c>
    </row>
    <row r="115" spans="1:4" x14ac:dyDescent="0.2">
      <c r="A115" s="33">
        <v>1124</v>
      </c>
      <c r="B115" s="112" t="s">
        <v>637</v>
      </c>
      <c r="C115" s="113">
        <v>0</v>
      </c>
      <c r="D115" s="34">
        <v>0</v>
      </c>
    </row>
    <row r="116" spans="1:4" x14ac:dyDescent="0.2">
      <c r="A116" s="33">
        <v>1124</v>
      </c>
      <c r="B116" s="112" t="s">
        <v>638</v>
      </c>
      <c r="C116" s="113">
        <v>0</v>
      </c>
      <c r="D116" s="34">
        <v>0</v>
      </c>
    </row>
    <row r="117" spans="1:4" x14ac:dyDescent="0.2">
      <c r="A117" s="33">
        <v>1124</v>
      </c>
      <c r="B117" s="112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12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12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12" t="s">
        <v>642</v>
      </c>
      <c r="C120" s="113">
        <v>0</v>
      </c>
      <c r="D120" s="34">
        <v>0</v>
      </c>
    </row>
    <row r="121" spans="1:4" x14ac:dyDescent="0.2">
      <c r="A121" s="33">
        <v>1122</v>
      </c>
      <c r="B121" s="112" t="s">
        <v>643</v>
      </c>
      <c r="C121" s="34">
        <v>0</v>
      </c>
      <c r="D121" s="34">
        <v>0</v>
      </c>
    </row>
    <row r="122" spans="1:4" x14ac:dyDescent="0.2">
      <c r="A122" s="33"/>
      <c r="B122" s="114" t="s">
        <v>644</v>
      </c>
      <c r="C122" s="107">
        <f>C47+C48+C100-C106-C109</f>
        <v>1247.6500000000001</v>
      </c>
      <c r="D122" s="107">
        <f>D47+D48+D100-D106-D109</f>
        <v>103759.93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187</v>
      </c>
      <c r="B2" s="76" t="s">
        <v>50</v>
      </c>
    </row>
    <row r="3" spans="1:2" x14ac:dyDescent="0.2">
      <c r="B3" s="89"/>
    </row>
    <row r="4" spans="1:2" ht="14.1" customHeight="1" x14ac:dyDescent="0.2">
      <c r="A4" s="90" t="s">
        <v>27</v>
      </c>
      <c r="B4" s="80" t="s">
        <v>78</v>
      </c>
    </row>
    <row r="5" spans="1:2" ht="14.1" customHeight="1" x14ac:dyDescent="0.2">
      <c r="B5" s="80" t="s">
        <v>51</v>
      </c>
    </row>
    <row r="6" spans="1:2" ht="14.1" customHeight="1" x14ac:dyDescent="0.2">
      <c r="B6" s="80" t="s">
        <v>148</v>
      </c>
    </row>
    <row r="7" spans="1:2" ht="14.1" customHeight="1" x14ac:dyDescent="0.2">
      <c r="B7" s="80" t="s">
        <v>149</v>
      </c>
    </row>
    <row r="8" spans="1:2" ht="14.1" customHeight="1" x14ac:dyDescent="0.2"/>
    <row r="9" spans="1:2" x14ac:dyDescent="0.2">
      <c r="A9" s="90" t="s">
        <v>29</v>
      </c>
      <c r="B9" s="82" t="s">
        <v>586</v>
      </c>
    </row>
    <row r="10" spans="1:2" ht="15" customHeight="1" x14ac:dyDescent="0.2">
      <c r="B10" s="82" t="s">
        <v>75</v>
      </c>
    </row>
    <row r="11" spans="1:2" ht="15" customHeight="1" x14ac:dyDescent="0.2">
      <c r="B11" s="92" t="s">
        <v>192</v>
      </c>
    </row>
    <row r="12" spans="1:2" ht="15" customHeight="1" x14ac:dyDescent="0.2"/>
    <row r="13" spans="1:2" x14ac:dyDescent="0.2">
      <c r="A13" s="90" t="s">
        <v>76</v>
      </c>
      <c r="B13" s="80" t="s">
        <v>587</v>
      </c>
    </row>
    <row r="14" spans="1:2" ht="15" customHeight="1" x14ac:dyDescent="0.2">
      <c r="B14" s="80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2023-08-04T20:45:56Z</cp:lastPrinted>
  <dcterms:created xsi:type="dcterms:W3CDTF">2012-12-11T20:36:24Z</dcterms:created>
  <dcterms:modified xsi:type="dcterms:W3CDTF">2023-08-04T21:29:38Z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