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3ER TRIM 2022\"/>
    </mc:Choice>
  </mc:AlternateContent>
  <xr:revisionPtr revIDLastSave="0" documentId="8_{E6200821-A357-4ECB-8C66-5723481FB63A}" xr6:coauthVersionLast="47" xr6:coauthVersionMax="47" xr10:uidLastSave="{00000000-0000-0000-0000-000000000000}"/>
  <bookViews>
    <workbookView xWindow="6000" yWindow="3540" windowWidth="18000" windowHeight="93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4" l="1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53" i="4"/>
  <c r="F53" i="4"/>
  <c r="D53" i="4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C53" i="4"/>
  <c r="G39" i="4"/>
  <c r="F39" i="4"/>
  <c r="E38" i="4"/>
  <c r="H38" i="4" s="1"/>
  <c r="E37" i="4"/>
  <c r="H37" i="4" s="1"/>
  <c r="E36" i="4"/>
  <c r="H36" i="4" s="1"/>
  <c r="E35" i="4"/>
  <c r="H35" i="4" s="1"/>
  <c r="D39" i="4"/>
  <c r="C39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8" i="4"/>
  <c r="F28" i="4"/>
  <c r="D28" i="4"/>
  <c r="C28" i="4"/>
  <c r="H39" i="4" l="1"/>
  <c r="H53" i="4"/>
  <c r="E39" i="4"/>
  <c r="E53" i="4"/>
  <c r="H28" i="4"/>
  <c r="E28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0" i="6"/>
  <c r="H39" i="6"/>
  <c r="H36" i="6"/>
  <c r="H35" i="6"/>
  <c r="H16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<sst xmlns="http://schemas.openxmlformats.org/spreadsheetml/2006/main" count="217" uniqueCount="156">
  <si>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</si>
  <si>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</si>
  <si>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</si>
  <si>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</si>
  <si>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</si>
  <si>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</si>
  <si>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</si>
  <si>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</si>
  <si>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</si>
  <si>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</si>
  <si>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</si>
  <si>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</si>
  <si>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</si>
  <si>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</si>
  <si>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</si>
  <si>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</si>
  <si>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</si>
  <si>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</si>
  <si>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</si>
  <si>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</si>
  <si>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</si>
  <si>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</si>
  <si>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</si>
  <si>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</si>
  <si>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</si>
  <si>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</si>
  <si>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</si>
  <si>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</si>
  <si>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</si>
  <si>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</si>
  <si>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</si>
  <si>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</si>
  <si>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</si>
  <si>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</si>
  <si>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</si>
  <si>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</si>
  <si>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</si>
  <si>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</si>
  <si>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</si>
  <si>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</si>
  <si>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</si>
  <si>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</si>
  <si>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</si>
  <si>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</si>
  <si>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</si>
  <si>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</si>
  <si>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</si>
  <si>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</si>
  <si>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</si>
  <si>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</si>
  <si>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</si>
  <si>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</si>
  <si>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</si>
  <si>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</si>
  <si>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</si>
  <si>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</si>
  <si>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</si>
  <si>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</si>
  <si>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</si>
  <si>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</si>
  <si>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</si>
  <si>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</si>
  <si>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</si>
  <si>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</si>
  <si>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</si>
  <si>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</si>
  <si>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</si>
  <si>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</si>
  <si>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</si>
  <si>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</si>
  <si>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</si>
  <si>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</si>
  <si>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</si>
  <si>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</si>
  <si>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</si>
  <si>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</si>
  <si>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</si>
  <si>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</si>
  <si>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</si>
  <si>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</si>
  <si>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</si>
  <si>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</si>
  <si>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</si>
  <si>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</si>
  <si>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</si>
  <si>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</si>
  <si>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</si>
  <si>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</si>
  <si>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</si>
  <si>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</si>
  <si>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</si>
  <si>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</si>
  <si>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</si>
  <si>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</si>
  <si>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</si>
  <si>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</si>
  <si>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</si>
  <si>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</si>
  <si>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</si>
  <si>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</si>
  <si>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</si>
  <si>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</si>
  <si>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</si>
  <si>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</si>
  <si>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</si>
  <si>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</si>
  <si>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</si>
  <si>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</si>
  <si>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</si>
  <si>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</si>
  <si>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</si>
  <si>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</si>
  <si>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</si>
  <si>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</si>
  <si>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</si>
  <si>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</si>
  <si>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</si>
  <si>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</si>
  <si>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</si>
  <si>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</si>
  <si>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</si>
  <si>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</si>
  <si>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</si>
  <si>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</si>
  <si>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</si>
  <si>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</si>
  <si>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</si>
  <si>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</si>
  <si>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</si>
  <si>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</si>
  <si>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</si>
  <si>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Sistema para el Desarrollo Integral de la Familia DIF del Municipio de Salvatierra, Guanajuato
Estado Analítico del Ejercicio del Presupuesto de Egresos
Clasificación por Objeto del Gasto (Capítulo y Concepto)
Del 1 de Enero al 30 de Septiembre de 2022</t>
  </si>
  <si>
    <t>Sistema para el Desarrollo Integral de la Familia DIF del Municipio de Salvatierra, Guanajuato
Estado Analítico del Ejercicio del Presupuesto de Egresos
Clasificación Económica (por Tipo de Gasto)
Del 1 de Enero al 30 de Septiembre de 2022</t>
  </si>
  <si>
    <t>31120-8201 DIRECCION DE CONTROL INGRE Y</t>
  </si>
  <si>
    <t>31120-8202 ASISTENCIA SOCIAL</t>
  </si>
  <si>
    <t>31120-8203 ASESORIA JURIDICA</t>
  </si>
  <si>
    <t>31120-8204 PROCURADURIA AUXILIAR MATERIA</t>
  </si>
  <si>
    <t>31120-8206 PROGRAMA CENTRO ORIENTACION F</t>
  </si>
  <si>
    <t>31120-8207 PROGRAMA PREVENCION RIESG PSI</t>
  </si>
  <si>
    <t>31120-8211 DESAYUNOS ESCOLARES FRIOS</t>
  </si>
  <si>
    <t>31120-8212 COMEDORES COMUNITARIOS</t>
  </si>
  <si>
    <t>31120-8214 INTEGRACION LA VIDA</t>
  </si>
  <si>
    <t>31120-8215 UNIDAD DE REHABILITACION</t>
  </si>
  <si>
    <t>31120-8217 SERVICIOS GENERALES</t>
  </si>
  <si>
    <t>31120-8218 FESTEJOS ESPECIALES</t>
  </si>
  <si>
    <t>31120-8220 SERVICIO DE TAXI DE INCLUSION</t>
  </si>
  <si>
    <t>31120-8221 UNIDAD DE TRANSPORTE ADAPTADO</t>
  </si>
  <si>
    <t>31120-8222 GUANAJUATO UNIDO Y EN COMUNID</t>
  </si>
  <si>
    <t>31120-8223 ESPACIO DE DESARROLLO ADULTOS</t>
  </si>
  <si>
    <t>31120-8224 CANDADO VIAL</t>
  </si>
  <si>
    <t>31120-8225 UNIDAD DE TRANSPORTE PUBLICO</t>
  </si>
  <si>
    <t>31120-8226 COMUNICACIÓN SOCIAL</t>
  </si>
  <si>
    <t>31120-8227 TU VIVIENDA CON FUTURO</t>
  </si>
  <si>
    <t>31120-8228 COMEDOR PARA PERSONAS VULNERA</t>
  </si>
  <si>
    <t>Sistema para el Desarrollo Integral de la Familia DIF del Municipio de Salvatierra, Guanajuato
Estado Analítico del Ejercicio del Presupuesto de Egresos
Clasificación Administrativa
Del 1 de Enero al 30 de Septiembre de 2022</t>
  </si>
  <si>
    <t>Sistema para el Desarrollo Integral de la Familia DIF del Municipio de Salvatierra, Guanajuato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</si>
</sst>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5643727.7300000004</v>
      </c>
      <c r="D5" s="34">
        <f>SUM(D6:D12)</f>
        <v>22441.300000000003</v>
      </c>
      <c r="E5" s="34">
        <f>C5+D5</f>
        <v>5666169.0300000003</v>
      </c>
      <c r="F5" s="34">
        <f>SUM(F6:F12)</f>
        <v>4235433.74</v>
      </c>
      <c r="G5" s="34">
        <f>SUM(G6:G12)</f>
        <v>4235433.74</v>
      </c>
      <c r="H5" s="34">
        <f>E5-F5</f>
        <v>1430735.29</v>
      </c>
    </row>
    <row r="6" spans="1:8" x14ac:dyDescent="0.2">
      <c r="A6" s="28">
        <v>1100</v>
      </c>
      <c r="B6" s="10" t="s">
        <v>68</v>
      </c>
      <c r="C6" s="12">
        <v>4589983.4400000004</v>
      </c>
      <c r="D6" s="12">
        <v>-95558.7</v>
      </c>
      <c r="E6" s="12">
        <f t="shared" ref="E6:E69" si="0">C6+D6</f>
        <v>4494424.74</v>
      </c>
      <c r="F6" s="12">
        <v>3428960.6</v>
      </c>
      <c r="G6" s="12">
        <v>3428960.6</v>
      </c>
      <c r="H6" s="12">
        <f t="shared" ref="H6:H69" si="1">E6-F6</f>
        <v>1065464.1400000001</v>
      </c>
    </row>
    <row r="7" spans="1:8" x14ac:dyDescent="0.2">
      <c r="A7" s="28">
        <v>1200</v>
      </c>
      <c r="B7" s="10" t="s">
        <v>69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70</v>
      </c>
      <c r="C8" s="12">
        <v>730232.29</v>
      </c>
      <c r="D8" s="12">
        <v>-2000</v>
      </c>
      <c r="E8" s="12">
        <f t="shared" si="0"/>
        <v>728232.29</v>
      </c>
      <c r="F8" s="12">
        <v>544415.54</v>
      </c>
      <c r="G8" s="12">
        <v>544415.54</v>
      </c>
      <c r="H8" s="12">
        <f t="shared" si="1"/>
        <v>183816.75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71</v>
      </c>
      <c r="C10" s="12">
        <v>86512</v>
      </c>
      <c r="D10" s="12">
        <v>120000</v>
      </c>
      <c r="E10" s="12">
        <f t="shared" si="0"/>
        <v>206512</v>
      </c>
      <c r="F10" s="12">
        <v>148057.60000000001</v>
      </c>
      <c r="G10" s="12">
        <v>148057.60000000001</v>
      </c>
      <c r="H10" s="12">
        <f t="shared" si="1"/>
        <v>58454.399999999994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237000</v>
      </c>
      <c r="D12" s="12">
        <v>0</v>
      </c>
      <c r="E12" s="12">
        <f t="shared" si="0"/>
        <v>237000</v>
      </c>
      <c r="F12" s="12">
        <v>114000</v>
      </c>
      <c r="G12" s="12">
        <v>114000</v>
      </c>
      <c r="H12" s="12">
        <f t="shared" si="1"/>
        <v>123000</v>
      </c>
    </row>
    <row r="13" spans="1:8" x14ac:dyDescent="0.2">
      <c r="A13" s="29" t="s">
        <v>60</v>
      </c>
      <c r="B13" s="6"/>
      <c r="C13" s="35">
        <f>SUM(C14:C22)</f>
        <v>1591250</v>
      </c>
      <c r="D13" s="35">
        <f>SUM(D14:D22)</f>
        <v>880993.57000000007</v>
      </c>
      <c r="E13" s="35">
        <f t="shared" si="0"/>
        <v>2472243.5700000003</v>
      </c>
      <c r="F13" s="35">
        <f>SUM(F14:F22)</f>
        <v>1314313.01</v>
      </c>
      <c r="G13" s="35">
        <f>SUM(G14:G22)</f>
        <v>1314313.01</v>
      </c>
      <c r="H13" s="35">
        <f t="shared" si="1"/>
        <v>1157930.5600000003</v>
      </c>
    </row>
    <row r="14" spans="1:8" x14ac:dyDescent="0.2">
      <c r="A14" s="28">
        <v>2100</v>
      </c>
      <c r="B14" s="10" t="s">
        <v>73</v>
      </c>
      <c r="C14" s="12">
        <v>269750</v>
      </c>
      <c r="D14" s="12">
        <v>7388.39</v>
      </c>
      <c r="E14" s="12">
        <f t="shared" si="0"/>
        <v>277138.39</v>
      </c>
      <c r="F14" s="12">
        <v>152364.22</v>
      </c>
      <c r="G14" s="12">
        <v>152364.22</v>
      </c>
      <c r="H14" s="12">
        <f t="shared" si="1"/>
        <v>124774.17000000001</v>
      </c>
    </row>
    <row r="15" spans="1:8" x14ac:dyDescent="0.2">
      <c r="A15" s="28">
        <v>2200</v>
      </c>
      <c r="B15" s="10" t="s">
        <v>74</v>
      </c>
      <c r="C15" s="12">
        <v>780000</v>
      </c>
      <c r="D15" s="12">
        <v>-11700</v>
      </c>
      <c r="E15" s="12">
        <f t="shared" si="0"/>
        <v>768300</v>
      </c>
      <c r="F15" s="12">
        <v>34735.58</v>
      </c>
      <c r="G15" s="12">
        <v>34735.58</v>
      </c>
      <c r="H15" s="12">
        <f t="shared" si="1"/>
        <v>733564.42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22500</v>
      </c>
      <c r="D17" s="12">
        <v>799572.18</v>
      </c>
      <c r="E17" s="12">
        <f t="shared" si="0"/>
        <v>822072.18</v>
      </c>
      <c r="F17" s="12">
        <v>822837.2</v>
      </c>
      <c r="G17" s="12">
        <v>822837.2</v>
      </c>
      <c r="H17" s="12">
        <f t="shared" si="1"/>
        <v>-765.01999999990221</v>
      </c>
    </row>
    <row r="18" spans="1:8" x14ac:dyDescent="0.2">
      <c r="A18" s="28">
        <v>2500</v>
      </c>
      <c r="B18" s="10" t="s">
        <v>77</v>
      </c>
      <c r="C18" s="12">
        <v>4500</v>
      </c>
      <c r="D18" s="12">
        <v>0</v>
      </c>
      <c r="E18" s="12">
        <f t="shared" si="0"/>
        <v>4500</v>
      </c>
      <c r="F18" s="12">
        <v>0</v>
      </c>
      <c r="G18" s="12">
        <v>0</v>
      </c>
      <c r="H18" s="12">
        <f t="shared" si="1"/>
        <v>4500</v>
      </c>
    </row>
    <row r="19" spans="1:8" x14ac:dyDescent="0.2">
      <c r="A19" s="28">
        <v>2600</v>
      </c>
      <c r="B19" s="10" t="s">
        <v>78</v>
      </c>
      <c r="C19" s="12">
        <v>414000</v>
      </c>
      <c r="D19" s="12">
        <v>97387</v>
      </c>
      <c r="E19" s="12">
        <f t="shared" si="0"/>
        <v>511387</v>
      </c>
      <c r="F19" s="12">
        <v>292367.43</v>
      </c>
      <c r="G19" s="12">
        <v>292367.43</v>
      </c>
      <c r="H19" s="12">
        <f t="shared" si="1"/>
        <v>219019.57</v>
      </c>
    </row>
    <row r="20" spans="1:8" x14ac:dyDescent="0.2">
      <c r="A20" s="28">
        <v>2700</v>
      </c>
      <c r="B20" s="10" t="s">
        <v>79</v>
      </c>
      <c r="C20" s="12">
        <v>72000</v>
      </c>
      <c r="D20" s="12">
        <v>-18000</v>
      </c>
      <c r="E20" s="12">
        <f t="shared" si="0"/>
        <v>54000</v>
      </c>
      <c r="F20" s="12">
        <v>0</v>
      </c>
      <c r="G20" s="12">
        <v>0</v>
      </c>
      <c r="H20" s="12">
        <f t="shared" si="1"/>
        <v>54000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28500</v>
      </c>
      <c r="D22" s="12">
        <v>6346</v>
      </c>
      <c r="E22" s="12">
        <f t="shared" si="0"/>
        <v>34846</v>
      </c>
      <c r="F22" s="12">
        <v>12008.58</v>
      </c>
      <c r="G22" s="12">
        <v>12008.58</v>
      </c>
      <c r="H22" s="12">
        <f t="shared" si="1"/>
        <v>22837.42</v>
      </c>
    </row>
    <row r="23" spans="1:8" x14ac:dyDescent="0.2">
      <c r="A23" s="29" t="s">
        <v>61</v>
      </c>
      <c r="B23" s="6"/>
      <c r="C23" s="35">
        <f>SUM(C24:C32)</f>
        <v>986850.28</v>
      </c>
      <c r="D23" s="35">
        <f>SUM(D24:D32)</f>
        <v>-15320.870000000006</v>
      </c>
      <c r="E23" s="35">
        <f t="shared" si="0"/>
        <v>971529.41</v>
      </c>
      <c r="F23" s="35">
        <f>SUM(F24:F32)</f>
        <v>404816.5</v>
      </c>
      <c r="G23" s="35">
        <f>SUM(G24:G32)</f>
        <v>404816.5</v>
      </c>
      <c r="H23" s="35">
        <f t="shared" si="1"/>
        <v>566712.91</v>
      </c>
    </row>
    <row r="24" spans="1:8" x14ac:dyDescent="0.2">
      <c r="A24" s="28">
        <v>3100</v>
      </c>
      <c r="B24" s="10" t="s">
        <v>82</v>
      </c>
      <c r="C24" s="12">
        <v>218850.28</v>
      </c>
      <c r="D24" s="12">
        <v>-20105</v>
      </c>
      <c r="E24" s="12">
        <f t="shared" si="0"/>
        <v>198745.28</v>
      </c>
      <c r="F24" s="12">
        <v>93531.22</v>
      </c>
      <c r="G24" s="12">
        <v>93531.22</v>
      </c>
      <c r="H24" s="12">
        <f t="shared" si="1"/>
        <v>105214.06</v>
      </c>
    </row>
    <row r="25" spans="1:8" x14ac:dyDescent="0.2">
      <c r="A25" s="28">
        <v>3200</v>
      </c>
      <c r="B25" s="10" t="s">
        <v>83</v>
      </c>
      <c r="C25" s="12">
        <v>38000</v>
      </c>
      <c r="D25" s="12">
        <v>-3844</v>
      </c>
      <c r="E25" s="12">
        <f t="shared" si="0"/>
        <v>34156</v>
      </c>
      <c r="F25" s="12">
        <v>3897.6</v>
      </c>
      <c r="G25" s="12">
        <v>3897.6</v>
      </c>
      <c r="H25" s="12">
        <f t="shared" si="1"/>
        <v>30258.400000000001</v>
      </c>
    </row>
    <row r="26" spans="1:8" x14ac:dyDescent="0.2">
      <c r="A26" s="28">
        <v>3300</v>
      </c>
      <c r="B26" s="10" t="s">
        <v>84</v>
      </c>
      <c r="C26" s="12">
        <v>89000</v>
      </c>
      <c r="D26" s="12">
        <v>-40200</v>
      </c>
      <c r="E26" s="12">
        <f t="shared" si="0"/>
        <v>48800</v>
      </c>
      <c r="F26" s="12">
        <v>11216.8</v>
      </c>
      <c r="G26" s="12">
        <v>11216.8</v>
      </c>
      <c r="H26" s="12">
        <f t="shared" si="1"/>
        <v>37583.199999999997</v>
      </c>
    </row>
    <row r="27" spans="1:8" x14ac:dyDescent="0.2">
      <c r="A27" s="28">
        <v>3400</v>
      </c>
      <c r="B27" s="10" t="s">
        <v>85</v>
      </c>
      <c r="C27" s="12">
        <v>113000</v>
      </c>
      <c r="D27" s="12">
        <v>0</v>
      </c>
      <c r="E27" s="12">
        <f t="shared" si="0"/>
        <v>113000</v>
      </c>
      <c r="F27" s="12">
        <v>28686.74</v>
      </c>
      <c r="G27" s="12">
        <v>28686.74</v>
      </c>
      <c r="H27" s="12">
        <f t="shared" si="1"/>
        <v>84313.26</v>
      </c>
    </row>
    <row r="28" spans="1:8" x14ac:dyDescent="0.2">
      <c r="A28" s="28">
        <v>3500</v>
      </c>
      <c r="B28" s="10" t="s">
        <v>86</v>
      </c>
      <c r="C28" s="12">
        <v>139676.29</v>
      </c>
      <c r="D28" s="12">
        <v>20099.95</v>
      </c>
      <c r="E28" s="12">
        <f t="shared" si="0"/>
        <v>159776.24000000002</v>
      </c>
      <c r="F28" s="12">
        <v>47285.51</v>
      </c>
      <c r="G28" s="12">
        <v>47285.51</v>
      </c>
      <c r="H28" s="12">
        <f t="shared" si="1"/>
        <v>112490.73000000001</v>
      </c>
    </row>
    <row r="29" spans="1:8" x14ac:dyDescent="0.2">
      <c r="A29" s="28">
        <v>3600</v>
      </c>
      <c r="B29" s="10" t="s">
        <v>87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88</v>
      </c>
      <c r="C30" s="12">
        <v>39500</v>
      </c>
      <c r="D30" s="12">
        <v>-11790</v>
      </c>
      <c r="E30" s="12">
        <f t="shared" si="0"/>
        <v>27710</v>
      </c>
      <c r="F30" s="12">
        <v>4382</v>
      </c>
      <c r="G30" s="12">
        <v>4382</v>
      </c>
      <c r="H30" s="12">
        <f t="shared" si="1"/>
        <v>23328</v>
      </c>
    </row>
    <row r="31" spans="1:8" x14ac:dyDescent="0.2">
      <c r="A31" s="28">
        <v>3800</v>
      </c>
      <c r="B31" s="10" t="s">
        <v>89</v>
      </c>
      <c r="C31" s="12">
        <v>149000</v>
      </c>
      <c r="D31" s="12">
        <v>8071.38</v>
      </c>
      <c r="E31" s="12">
        <f t="shared" si="0"/>
        <v>157071.38</v>
      </c>
      <c r="F31" s="12">
        <v>86588.95</v>
      </c>
      <c r="G31" s="12">
        <v>86588.95</v>
      </c>
      <c r="H31" s="12">
        <f t="shared" si="1"/>
        <v>70482.430000000008</v>
      </c>
    </row>
    <row r="32" spans="1:8" x14ac:dyDescent="0.2">
      <c r="A32" s="28">
        <v>3900</v>
      </c>
      <c r="B32" s="10" t="s">
        <v>18</v>
      </c>
      <c r="C32" s="12">
        <v>199823.71</v>
      </c>
      <c r="D32" s="12">
        <v>32446.799999999999</v>
      </c>
      <c r="E32" s="12">
        <f t="shared" si="0"/>
        <v>232270.50999999998</v>
      </c>
      <c r="F32" s="12">
        <v>129227.68</v>
      </c>
      <c r="G32" s="12">
        <v>129227.68</v>
      </c>
      <c r="H32" s="12">
        <f t="shared" si="1"/>
        <v>103042.82999999999</v>
      </c>
    </row>
    <row r="33" spans="1:8" x14ac:dyDescent="0.2">
      <c r="A33" s="29" t="s">
        <v>62</v>
      </c>
      <c r="B33" s="6"/>
      <c r="C33" s="35">
        <f>SUM(C34:C42)</f>
        <v>2356969.9900000002</v>
      </c>
      <c r="D33" s="35">
        <f>SUM(D34:D42)</f>
        <v>-102730</v>
      </c>
      <c r="E33" s="35">
        <f t="shared" si="0"/>
        <v>2254239.9900000002</v>
      </c>
      <c r="F33" s="35">
        <f>SUM(F34:F42)</f>
        <v>717496.77</v>
      </c>
      <c r="G33" s="35">
        <f>SUM(G34:G42)</f>
        <v>717496.77</v>
      </c>
      <c r="H33" s="35">
        <f t="shared" si="1"/>
        <v>1536743.2200000002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900000</v>
      </c>
      <c r="D36" s="12">
        <v>0</v>
      </c>
      <c r="E36" s="12">
        <f t="shared" si="0"/>
        <v>900000</v>
      </c>
      <c r="F36" s="12">
        <v>0</v>
      </c>
      <c r="G36" s="12">
        <v>0</v>
      </c>
      <c r="H36" s="12">
        <f t="shared" si="1"/>
        <v>900000</v>
      </c>
    </row>
    <row r="37" spans="1:8" x14ac:dyDescent="0.2">
      <c r="A37" s="28">
        <v>4400</v>
      </c>
      <c r="B37" s="10" t="s">
        <v>93</v>
      </c>
      <c r="C37" s="12">
        <v>774676.66</v>
      </c>
      <c r="D37" s="12">
        <v>-22730</v>
      </c>
      <c r="E37" s="12">
        <f t="shared" si="0"/>
        <v>751946.66</v>
      </c>
      <c r="F37" s="12">
        <v>235308.17</v>
      </c>
      <c r="G37" s="12">
        <v>235308.17</v>
      </c>
      <c r="H37" s="12">
        <f t="shared" si="1"/>
        <v>516638.49</v>
      </c>
    </row>
    <row r="38" spans="1:8" x14ac:dyDescent="0.2">
      <c r="A38" s="28">
        <v>4500</v>
      </c>
      <c r="B38" s="10" t="s">
        <v>40</v>
      </c>
      <c r="C38" s="12">
        <v>682293.33</v>
      </c>
      <c r="D38" s="12">
        <v>-80000</v>
      </c>
      <c r="E38" s="12">
        <f t="shared" si="0"/>
        <v>602293.32999999996</v>
      </c>
      <c r="F38" s="12">
        <v>482188.6</v>
      </c>
      <c r="G38" s="12">
        <v>482188.6</v>
      </c>
      <c r="H38" s="12">
        <f t="shared" si="1"/>
        <v>120104.72999999998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49750</v>
      </c>
      <c r="D43" s="35">
        <f>SUM(D44:D52)</f>
        <v>14616</v>
      </c>
      <c r="E43" s="35">
        <f t="shared" si="0"/>
        <v>64366</v>
      </c>
      <c r="F43" s="35">
        <f>SUM(F44:F52)</f>
        <v>13680</v>
      </c>
      <c r="G43" s="35">
        <f>SUM(G44:G52)</f>
        <v>13680</v>
      </c>
      <c r="H43" s="35">
        <f t="shared" si="1"/>
        <v>50686</v>
      </c>
    </row>
    <row r="44" spans="1:8" x14ac:dyDescent="0.2">
      <c r="A44" s="28">
        <v>5100</v>
      </c>
      <c r="B44" s="10" t="s">
        <v>97</v>
      </c>
      <c r="C44" s="12">
        <v>41750</v>
      </c>
      <c r="D44" s="12">
        <v>2436</v>
      </c>
      <c r="E44" s="12">
        <f t="shared" si="0"/>
        <v>44186</v>
      </c>
      <c r="F44" s="12">
        <v>1500</v>
      </c>
      <c r="G44" s="12">
        <v>1500</v>
      </c>
      <c r="H44" s="12">
        <f t="shared" si="1"/>
        <v>42686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12180</v>
      </c>
      <c r="E45" s="12">
        <f t="shared" si="0"/>
        <v>12180</v>
      </c>
      <c r="F45" s="12">
        <v>12180</v>
      </c>
      <c r="G45" s="12">
        <v>12180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8000</v>
      </c>
      <c r="D49" s="12">
        <v>0</v>
      </c>
      <c r="E49" s="12">
        <f t="shared" si="0"/>
        <v>8000</v>
      </c>
      <c r="F49" s="12">
        <v>0</v>
      </c>
      <c r="G49" s="12">
        <v>0</v>
      </c>
      <c r="H49" s="12">
        <f t="shared" si="1"/>
        <v>8000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10628548</v>
      </c>
      <c r="D77" s="37">
        <f t="shared" si="4"/>
        <v>800000.00000000012</v>
      </c>
      <c r="E77" s="37">
        <f t="shared" si="4"/>
        <v>11428548</v>
      </c>
      <c r="F77" s="37">
        <f t="shared" si="4"/>
        <v>6685740.0199999996</v>
      </c>
      <c r="G77" s="37">
        <f t="shared" si="4"/>
        <v>6685740.0199999996</v>
      </c>
      <c r="H77" s="37">
        <f t="shared" si="4"/>
        <v>4742807.9800000004</v>
      </c>
    </row>
    <row r="79" spans="1:8" x14ac:dyDescent="0.2">
      <c r="A7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132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9896504.6699999999</v>
      </c>
      <c r="D5" s="38">
        <v>865384</v>
      </c>
      <c r="E5" s="38">
        <f>C5+D5</f>
        <v>10761888.67</v>
      </c>
      <c r="F5" s="38">
        <v>6189871.4199999999</v>
      </c>
      <c r="G5" s="38">
        <v>6189871.4199999999</v>
      </c>
      <c r="H5" s="38">
        <f>E5-F5</f>
        <v>4572017.25</v>
      </c>
    </row>
    <row r="6" spans="1:8" x14ac:dyDescent="0.2">
      <c r="A6" s="5"/>
      <c r="B6" s="13" t="s">
        <v>1</v>
      </c>
      <c r="C6" s="38">
        <v>49750</v>
      </c>
      <c r="D6" s="38">
        <v>14616</v>
      </c>
      <c r="E6" s="38">
        <f>C6+D6</f>
        <v>64366</v>
      </c>
      <c r="F6" s="38">
        <v>13680</v>
      </c>
      <c r="G6" s="38">
        <v>13680</v>
      </c>
      <c r="H6" s="38">
        <f>E6-F6</f>
        <v>50686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682293.33</v>
      </c>
      <c r="D8" s="38">
        <v>-80000</v>
      </c>
      <c r="E8" s="38">
        <f>C8+D8</f>
        <v>602293.32999999996</v>
      </c>
      <c r="F8" s="38">
        <v>482188.6</v>
      </c>
      <c r="G8" s="38">
        <v>482188.6</v>
      </c>
      <c r="H8" s="38">
        <f>E8-F8</f>
        <v>120104.72999999998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10628548</v>
      </c>
      <c r="D10" s="37">
        <f t="shared" si="0"/>
        <v>800000</v>
      </c>
      <c r="E10" s="37">
        <f t="shared" si="0"/>
        <v>11428548</v>
      </c>
      <c r="F10" s="37">
        <f t="shared" si="0"/>
        <v>6685740.0199999996</v>
      </c>
      <c r="G10" s="37">
        <f t="shared" si="0"/>
        <v>6685740.0199999996</v>
      </c>
      <c r="H10" s="37">
        <f t="shared" si="0"/>
        <v>4742807.9800000004</v>
      </c>
    </row>
    <row r="12" spans="1:8" x14ac:dyDescent="0.2">
      <c r="A12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13" workbookViewId="0">
      <selection activeCell="A26" sqref="A26:J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154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133</v>
      </c>
      <c r="C6" s="12">
        <v>3229081.79</v>
      </c>
      <c r="D6" s="12">
        <v>238000</v>
      </c>
      <c r="E6" s="12">
        <f>C6+D6</f>
        <v>3467081.79</v>
      </c>
      <c r="F6" s="12">
        <v>1963011.24</v>
      </c>
      <c r="G6" s="12">
        <v>1963011.24</v>
      </c>
      <c r="H6" s="12">
        <f>E6-F6</f>
        <v>1504070.55</v>
      </c>
    </row>
    <row r="7" spans="1:8" x14ac:dyDescent="0.2">
      <c r="A7" s="4"/>
      <c r="B7" s="15" t="s">
        <v>134</v>
      </c>
      <c r="C7" s="12">
        <v>650465.86</v>
      </c>
      <c r="D7" s="12">
        <v>131215.9</v>
      </c>
      <c r="E7" s="12">
        <f t="shared" ref="E7:E12" si="0">C7+D7</f>
        <v>781681.76</v>
      </c>
      <c r="F7" s="12">
        <v>391168.72</v>
      </c>
      <c r="G7" s="12">
        <v>391168.72</v>
      </c>
      <c r="H7" s="12">
        <f t="shared" ref="H7:H12" si="1">E7-F7</f>
        <v>390513.04000000004</v>
      </c>
    </row>
    <row r="8" spans="1:8" x14ac:dyDescent="0.2">
      <c r="A8" s="4"/>
      <c r="B8" s="15" t="s">
        <v>135</v>
      </c>
      <c r="C8" s="12">
        <v>261215.93</v>
      </c>
      <c r="D8" s="12">
        <v>0</v>
      </c>
      <c r="E8" s="12">
        <f t="shared" si="0"/>
        <v>261215.93</v>
      </c>
      <c r="F8" s="12">
        <v>206174.46</v>
      </c>
      <c r="G8" s="12">
        <v>206174.46</v>
      </c>
      <c r="H8" s="12">
        <f t="shared" si="1"/>
        <v>55041.47</v>
      </c>
    </row>
    <row r="9" spans="1:8" x14ac:dyDescent="0.2">
      <c r="A9" s="4"/>
      <c r="B9" s="15" t="s">
        <v>136</v>
      </c>
      <c r="C9" s="12">
        <v>900605.93</v>
      </c>
      <c r="D9" s="12">
        <v>-14468.8</v>
      </c>
      <c r="E9" s="12">
        <f t="shared" si="0"/>
        <v>886137.13</v>
      </c>
      <c r="F9" s="12">
        <v>629579.01</v>
      </c>
      <c r="G9" s="12">
        <v>629579.01</v>
      </c>
      <c r="H9" s="12">
        <f t="shared" si="1"/>
        <v>256558.12</v>
      </c>
    </row>
    <row r="10" spans="1:8" x14ac:dyDescent="0.2">
      <c r="A10" s="4"/>
      <c r="B10" s="15" t="s">
        <v>137</v>
      </c>
      <c r="C10" s="12">
        <v>180969.46</v>
      </c>
      <c r="D10" s="12">
        <v>-16900</v>
      </c>
      <c r="E10" s="12">
        <f t="shared" si="0"/>
        <v>164069.46</v>
      </c>
      <c r="F10" s="12">
        <v>121375.38</v>
      </c>
      <c r="G10" s="12">
        <v>121375.38</v>
      </c>
      <c r="H10" s="12">
        <f t="shared" si="1"/>
        <v>42694.079999999987</v>
      </c>
    </row>
    <row r="11" spans="1:8" x14ac:dyDescent="0.2">
      <c r="A11" s="4"/>
      <c r="B11" s="15" t="s">
        <v>138</v>
      </c>
      <c r="C11" s="12">
        <v>292211.59999999998</v>
      </c>
      <c r="D11" s="12">
        <v>-9000</v>
      </c>
      <c r="E11" s="12">
        <f t="shared" si="0"/>
        <v>283211.59999999998</v>
      </c>
      <c r="F11" s="12">
        <v>75217.3</v>
      </c>
      <c r="G11" s="12">
        <v>75217.3</v>
      </c>
      <c r="H11" s="12">
        <f t="shared" si="1"/>
        <v>207994.3</v>
      </c>
    </row>
    <row r="12" spans="1:8" x14ac:dyDescent="0.2">
      <c r="A12" s="4"/>
      <c r="B12" s="15" t="s">
        <v>139</v>
      </c>
      <c r="C12" s="12">
        <v>570466.80000000005</v>
      </c>
      <c r="D12" s="12">
        <v>0</v>
      </c>
      <c r="E12" s="12">
        <f t="shared" si="0"/>
        <v>570466.80000000005</v>
      </c>
      <c r="F12" s="12">
        <v>89150.73</v>
      </c>
      <c r="G12" s="12">
        <v>89150.73</v>
      </c>
      <c r="H12" s="12">
        <f t="shared" si="1"/>
        <v>481316.07000000007</v>
      </c>
    </row>
    <row r="13" spans="1:8" x14ac:dyDescent="0.2">
      <c r="A13" s="4"/>
      <c r="B13" s="15" t="s">
        <v>140</v>
      </c>
      <c r="C13" s="12">
        <v>449304.87</v>
      </c>
      <c r="D13" s="12">
        <v>3820</v>
      </c>
      <c r="E13" s="12">
        <f t="shared" ref="E13" si="2">C13+D13</f>
        <v>453124.87</v>
      </c>
      <c r="F13" s="12">
        <v>102516.93</v>
      </c>
      <c r="G13" s="12">
        <v>102516.93</v>
      </c>
      <c r="H13" s="12">
        <f t="shared" ref="H13" si="3">E13-F13</f>
        <v>350607.94</v>
      </c>
    </row>
    <row r="14" spans="1:8" x14ac:dyDescent="0.2">
      <c r="A14" s="4"/>
      <c r="B14" s="15" t="s">
        <v>141</v>
      </c>
      <c r="C14" s="12">
        <v>508073.73</v>
      </c>
      <c r="D14" s="12">
        <v>0</v>
      </c>
      <c r="E14" s="12">
        <f t="shared" ref="E14" si="4">C14+D14</f>
        <v>508073.73</v>
      </c>
      <c r="F14" s="12">
        <v>312160.24</v>
      </c>
      <c r="G14" s="12">
        <v>312160.24</v>
      </c>
      <c r="H14" s="12">
        <f t="shared" ref="H14" si="5">E14-F14</f>
        <v>195913.49</v>
      </c>
    </row>
    <row r="15" spans="1:8" x14ac:dyDescent="0.2">
      <c r="A15" s="4"/>
      <c r="B15" s="15" t="s">
        <v>142</v>
      </c>
      <c r="C15" s="12">
        <v>289662.55</v>
      </c>
      <c r="D15" s="12">
        <v>0</v>
      </c>
      <c r="E15" s="12">
        <f t="shared" ref="E15" si="6">C15+D15</f>
        <v>289662.55</v>
      </c>
      <c r="F15" s="12">
        <v>204045.77</v>
      </c>
      <c r="G15" s="12">
        <v>204045.77</v>
      </c>
      <c r="H15" s="12">
        <f t="shared" ref="H15" si="7">E15-F15</f>
        <v>85616.78</v>
      </c>
    </row>
    <row r="16" spans="1:8" x14ac:dyDescent="0.2">
      <c r="A16" s="4"/>
      <c r="B16" s="15" t="s">
        <v>143</v>
      </c>
      <c r="C16" s="12">
        <v>1046083.07</v>
      </c>
      <c r="D16" s="12">
        <v>-230000</v>
      </c>
      <c r="E16" s="12">
        <f t="shared" ref="E16" si="8">C16+D16</f>
        <v>816083.07</v>
      </c>
      <c r="F16" s="12">
        <v>626548.38</v>
      </c>
      <c r="G16" s="12">
        <v>626548.38</v>
      </c>
      <c r="H16" s="12">
        <f t="shared" ref="H16" si="9">E16-F16</f>
        <v>189534.68999999994</v>
      </c>
    </row>
    <row r="17" spans="1:8" x14ac:dyDescent="0.2">
      <c r="A17" s="4"/>
      <c r="B17" s="15" t="s">
        <v>144</v>
      </c>
      <c r="C17" s="12">
        <v>558000</v>
      </c>
      <c r="D17" s="12">
        <v>-89075.1</v>
      </c>
      <c r="E17" s="12">
        <f t="shared" ref="E17" si="10">C17+D17</f>
        <v>468924.9</v>
      </c>
      <c r="F17" s="12">
        <v>130242.93</v>
      </c>
      <c r="G17" s="12">
        <v>130242.93</v>
      </c>
      <c r="H17" s="12">
        <f t="shared" ref="H17" si="11">E17-F17</f>
        <v>338681.97000000003</v>
      </c>
    </row>
    <row r="18" spans="1:8" x14ac:dyDescent="0.2">
      <c r="A18" s="4"/>
      <c r="B18" s="15" t="s">
        <v>145</v>
      </c>
      <c r="C18" s="12">
        <v>40000</v>
      </c>
      <c r="D18" s="12">
        <v>0</v>
      </c>
      <c r="E18" s="12">
        <f t="shared" ref="E18" si="12">C18+D18</f>
        <v>40000</v>
      </c>
      <c r="F18" s="12">
        <v>7255.03</v>
      </c>
      <c r="G18" s="12">
        <v>7255.03</v>
      </c>
      <c r="H18" s="12">
        <f t="shared" ref="H18" si="13">E18-F18</f>
        <v>32744.97</v>
      </c>
    </row>
    <row r="19" spans="1:8" x14ac:dyDescent="0.2">
      <c r="A19" s="4"/>
      <c r="B19" s="15" t="s">
        <v>146</v>
      </c>
      <c r="C19" s="12">
        <v>81000</v>
      </c>
      <c r="D19" s="12">
        <v>0</v>
      </c>
      <c r="E19" s="12">
        <f t="shared" ref="E19" si="14">C19+D19</f>
        <v>81000</v>
      </c>
      <c r="F19" s="12">
        <v>0</v>
      </c>
      <c r="G19" s="12">
        <v>0</v>
      </c>
      <c r="H19" s="12">
        <f t="shared" ref="H19" si="15">E19-F19</f>
        <v>81000</v>
      </c>
    </row>
    <row r="20" spans="1:8" x14ac:dyDescent="0.2">
      <c r="A20" s="4"/>
      <c r="B20" s="15" t="s">
        <v>147</v>
      </c>
      <c r="C20" s="12">
        <v>372910</v>
      </c>
      <c r="D20" s="12">
        <v>-4800</v>
      </c>
      <c r="E20" s="12">
        <f t="shared" ref="E20" si="16">C20+D20</f>
        <v>368110</v>
      </c>
      <c r="F20" s="12">
        <v>290276.95</v>
      </c>
      <c r="G20" s="12">
        <v>290276.95</v>
      </c>
      <c r="H20" s="12">
        <f t="shared" ref="H20" si="17">E20-F20</f>
        <v>77833.049999999988</v>
      </c>
    </row>
    <row r="21" spans="1:8" x14ac:dyDescent="0.2">
      <c r="A21" s="4"/>
      <c r="B21" s="15" t="s">
        <v>148</v>
      </c>
      <c r="C21" s="12">
        <v>627787.53</v>
      </c>
      <c r="D21" s="12">
        <v>829408</v>
      </c>
      <c r="E21" s="12">
        <f t="shared" ref="E21" si="18">C21+D21</f>
        <v>1457195.53</v>
      </c>
      <c r="F21" s="12">
        <v>1350337.99</v>
      </c>
      <c r="G21" s="12">
        <v>1350337.99</v>
      </c>
      <c r="H21" s="12">
        <f t="shared" ref="H21" si="19">E21-F21</f>
        <v>106857.54000000004</v>
      </c>
    </row>
    <row r="22" spans="1:8" x14ac:dyDescent="0.2">
      <c r="A22" s="4"/>
      <c r="B22" s="15" t="s">
        <v>149</v>
      </c>
      <c r="C22" s="12">
        <v>16000</v>
      </c>
      <c r="D22" s="12">
        <v>0</v>
      </c>
      <c r="E22" s="12">
        <f t="shared" ref="E22" si="20">C22+D22</f>
        <v>16000</v>
      </c>
      <c r="F22" s="12">
        <v>0</v>
      </c>
      <c r="G22" s="12">
        <v>0</v>
      </c>
      <c r="H22" s="12">
        <f t="shared" ref="H22" si="21">E22-F22</f>
        <v>16000</v>
      </c>
    </row>
    <row r="23" spans="1:8" x14ac:dyDescent="0.2">
      <c r="A23" s="4"/>
      <c r="B23" s="15" t="s">
        <v>150</v>
      </c>
      <c r="C23" s="12">
        <v>70000</v>
      </c>
      <c r="D23" s="12">
        <v>0</v>
      </c>
      <c r="E23" s="12">
        <f t="shared" ref="E23" si="22">C23+D23</f>
        <v>70000</v>
      </c>
      <c r="F23" s="12">
        <v>0</v>
      </c>
      <c r="G23" s="12">
        <v>0</v>
      </c>
      <c r="H23" s="12">
        <f t="shared" ref="H23" si="23">E23-F23</f>
        <v>70000</v>
      </c>
    </row>
    <row r="24" spans="1:8" x14ac:dyDescent="0.2">
      <c r="A24" s="4"/>
      <c r="B24" s="15" t="s">
        <v>151</v>
      </c>
      <c r="C24" s="12">
        <v>146555.54</v>
      </c>
      <c r="D24" s="12">
        <v>0</v>
      </c>
      <c r="E24" s="12">
        <f t="shared" ref="E24" si="24">C24+D24</f>
        <v>146555.54</v>
      </c>
      <c r="F24" s="12">
        <v>30651.4</v>
      </c>
      <c r="G24" s="12">
        <v>30651.4</v>
      </c>
      <c r="H24" s="12">
        <f t="shared" ref="H24" si="25">E24-F24</f>
        <v>115904.14000000001</v>
      </c>
    </row>
    <row r="25" spans="1:8" x14ac:dyDescent="0.2">
      <c r="A25" s="4"/>
      <c r="B25" s="15" t="s">
        <v>152</v>
      </c>
      <c r="C25" s="12">
        <v>230153.34</v>
      </c>
      <c r="D25" s="12">
        <v>4800</v>
      </c>
      <c r="E25" s="12">
        <f t="shared" ref="E25" si="26">C25+D25</f>
        <v>234953.34</v>
      </c>
      <c r="F25" s="12">
        <v>135171.69</v>
      </c>
      <c r="G25" s="12">
        <v>135171.69</v>
      </c>
      <c r="H25" s="12">
        <f t="shared" ref="H25" si="27">E25-F25</f>
        <v>99781.65</v>
      </c>
    </row>
    <row r="26" spans="1:8" x14ac:dyDescent="0.2">
      <c r="A26" s="4"/>
      <c r="B26" s="15" t="s">
        <v>153</v>
      </c>
      <c r="C26" s="12">
        <v>108000</v>
      </c>
      <c r="D26" s="12">
        <v>-43000</v>
      </c>
      <c r="E26" s="12">
        <f t="shared" ref="E26" si="28">C26+D26</f>
        <v>65000</v>
      </c>
      <c r="F26" s="12">
        <v>20855.87</v>
      </c>
      <c r="G26" s="12">
        <v>20855.87</v>
      </c>
      <c r="H26" s="12">
        <f t="shared" ref="H26" si="29">E26-F26</f>
        <v>44144.130000000005</v>
      </c>
    </row>
    <row r="27" spans="1:8" x14ac:dyDescent="0.2">
      <c r="A27" s="4"/>
      <c r="B27" s="15"/>
      <c r="C27" s="12"/>
      <c r="D27" s="12"/>
      <c r="E27" s="12"/>
      <c r="F27" s="12"/>
      <c r="G27" s="12"/>
      <c r="H27" s="12"/>
    </row>
    <row r="28" spans="1:8" x14ac:dyDescent="0.2">
      <c r="A28" s="17"/>
      <c r="B28" s="31" t="s">
        <v>51</v>
      </c>
      <c r="C28" s="40">
        <f t="shared" ref="C28:H28" si="30">SUM(C6:C27)</f>
        <v>10628547.999999998</v>
      </c>
      <c r="D28" s="40">
        <f t="shared" si="30"/>
        <v>800000</v>
      </c>
      <c r="E28" s="40">
        <f t="shared" si="30"/>
        <v>11428547.999999996</v>
      </c>
      <c r="F28" s="40">
        <f t="shared" si="30"/>
        <v>6685740.0200000014</v>
      </c>
      <c r="G28" s="40">
        <f t="shared" si="30"/>
        <v>6685740.0200000014</v>
      </c>
      <c r="H28" s="40">
        <f t="shared" si="30"/>
        <v>4742807.9799999995</v>
      </c>
    </row>
    <row r="31" spans="1:8" ht="45" customHeight="1" x14ac:dyDescent="0.2">
      <c r="A31" s="41" t="s">
        <v>126</v>
      </c>
      <c r="B31" s="42"/>
      <c r="C31" s="42"/>
      <c r="D31" s="42"/>
      <c r="E31" s="42"/>
      <c r="F31" s="42"/>
      <c r="G31" s="42"/>
      <c r="H31" s="43"/>
    </row>
    <row r="32" spans="1:8" x14ac:dyDescent="0.2">
      <c r="A32" s="46" t="s">
        <v>52</v>
      </c>
      <c r="B32" s="47"/>
      <c r="C32" s="41" t="s">
        <v>58</v>
      </c>
      <c r="D32" s="42"/>
      <c r="E32" s="42"/>
      <c r="F32" s="42"/>
      <c r="G32" s="43"/>
      <c r="H32" s="44" t="s">
        <v>57</v>
      </c>
    </row>
    <row r="33" spans="1:8" ht="22.5" x14ac:dyDescent="0.2">
      <c r="A33" s="48"/>
      <c r="B33" s="49"/>
      <c r="C33" s="8" t="s">
        <v>53</v>
      </c>
      <c r="D33" s="8" t="s">
        <v>123</v>
      </c>
      <c r="E33" s="8" t="s">
        <v>54</v>
      </c>
      <c r="F33" s="8" t="s">
        <v>55</v>
      </c>
      <c r="G33" s="8" t="s">
        <v>56</v>
      </c>
      <c r="H33" s="45"/>
    </row>
    <row r="34" spans="1:8" x14ac:dyDescent="0.2">
      <c r="A34" s="50"/>
      <c r="B34" s="51"/>
      <c r="C34" s="9">
        <v>1</v>
      </c>
      <c r="D34" s="9">
        <v>2</v>
      </c>
      <c r="E34" s="9" t="s">
        <v>124</v>
      </c>
      <c r="F34" s="9">
        <v>4</v>
      </c>
      <c r="G34" s="9">
        <v>5</v>
      </c>
      <c r="H34" s="9" t="s">
        <v>125</v>
      </c>
    </row>
    <row r="35" spans="1:8" x14ac:dyDescent="0.2">
      <c r="A35" s="4"/>
      <c r="B35" s="2" t="s">
        <v>8</v>
      </c>
      <c r="C35" s="12">
        <v>0</v>
      </c>
      <c r="D35" s="12">
        <v>0</v>
      </c>
      <c r="E35" s="12">
        <f>C35+D35</f>
        <v>0</v>
      </c>
      <c r="F35" s="12">
        <v>0</v>
      </c>
      <c r="G35" s="12">
        <v>0</v>
      </c>
      <c r="H35" s="12">
        <f>E35-F35</f>
        <v>0</v>
      </c>
    </row>
    <row r="36" spans="1:8" x14ac:dyDescent="0.2">
      <c r="A36" s="4"/>
      <c r="B36" s="2" t="s">
        <v>9</v>
      </c>
      <c r="C36" s="12">
        <v>0</v>
      </c>
      <c r="D36" s="12">
        <v>0</v>
      </c>
      <c r="E36" s="12">
        <f t="shared" ref="E36:E38" si="31">C36+D36</f>
        <v>0</v>
      </c>
      <c r="F36" s="12">
        <v>0</v>
      </c>
      <c r="G36" s="12">
        <v>0</v>
      </c>
      <c r="H36" s="12">
        <f t="shared" ref="H36:H38" si="32">E36-F36</f>
        <v>0</v>
      </c>
    </row>
    <row r="37" spans="1:8" x14ac:dyDescent="0.2">
      <c r="A37" s="4"/>
      <c r="B37" s="2" t="s">
        <v>10</v>
      </c>
      <c r="C37" s="12">
        <v>0</v>
      </c>
      <c r="D37" s="12">
        <v>0</v>
      </c>
      <c r="E37" s="12">
        <f t="shared" si="31"/>
        <v>0</v>
      </c>
      <c r="F37" s="12">
        <v>0</v>
      </c>
      <c r="G37" s="12">
        <v>0</v>
      </c>
      <c r="H37" s="12">
        <f t="shared" si="32"/>
        <v>0</v>
      </c>
    </row>
    <row r="38" spans="1:8" x14ac:dyDescent="0.2">
      <c r="A38" s="4"/>
      <c r="B38" s="2" t="s">
        <v>129</v>
      </c>
      <c r="C38" s="12">
        <v>0</v>
      </c>
      <c r="D38" s="12">
        <v>0</v>
      </c>
      <c r="E38" s="12">
        <f t="shared" si="31"/>
        <v>0</v>
      </c>
      <c r="F38" s="12">
        <v>0</v>
      </c>
      <c r="G38" s="12">
        <v>0</v>
      </c>
      <c r="H38" s="12">
        <f t="shared" si="32"/>
        <v>0</v>
      </c>
    </row>
    <row r="39" spans="1:8" x14ac:dyDescent="0.2">
      <c r="A39" s="17"/>
      <c r="B39" s="31" t="s">
        <v>51</v>
      </c>
      <c r="C39" s="40">
        <f t="shared" ref="C39:H39" si="33">SUM(C35:C38)</f>
        <v>0</v>
      </c>
      <c r="D39" s="40">
        <f t="shared" si="33"/>
        <v>0</v>
      </c>
      <c r="E39" s="40">
        <f t="shared" si="33"/>
        <v>0</v>
      </c>
      <c r="F39" s="40">
        <f t="shared" si="33"/>
        <v>0</v>
      </c>
      <c r="G39" s="40">
        <f t="shared" si="33"/>
        <v>0</v>
      </c>
      <c r="H39" s="40">
        <f t="shared" si="33"/>
        <v>0</v>
      </c>
    </row>
    <row r="42" spans="1:8" ht="45" customHeight="1" x14ac:dyDescent="0.2">
      <c r="A42" s="41" t="s">
        <v>127</v>
      </c>
      <c r="B42" s="42"/>
      <c r="C42" s="42"/>
      <c r="D42" s="42"/>
      <c r="E42" s="42"/>
      <c r="F42" s="42"/>
      <c r="G42" s="42"/>
      <c r="H42" s="43"/>
    </row>
    <row r="43" spans="1:8" x14ac:dyDescent="0.2">
      <c r="A43" s="46" t="s">
        <v>52</v>
      </c>
      <c r="B43" s="47"/>
      <c r="C43" s="41" t="s">
        <v>58</v>
      </c>
      <c r="D43" s="42"/>
      <c r="E43" s="42"/>
      <c r="F43" s="42"/>
      <c r="G43" s="43"/>
      <c r="H43" s="44" t="s">
        <v>57</v>
      </c>
    </row>
    <row r="44" spans="1:8" ht="22.5" x14ac:dyDescent="0.2">
      <c r="A44" s="48"/>
      <c r="B44" s="49"/>
      <c r="C44" s="8" t="s">
        <v>53</v>
      </c>
      <c r="D44" s="8" t="s">
        <v>123</v>
      </c>
      <c r="E44" s="8" t="s">
        <v>54</v>
      </c>
      <c r="F44" s="8" t="s">
        <v>55</v>
      </c>
      <c r="G44" s="8" t="s">
        <v>56</v>
      </c>
      <c r="H44" s="45"/>
    </row>
    <row r="45" spans="1:8" x14ac:dyDescent="0.2">
      <c r="A45" s="50"/>
      <c r="B45" s="51"/>
      <c r="C45" s="9">
        <v>1</v>
      </c>
      <c r="D45" s="9">
        <v>2</v>
      </c>
      <c r="E45" s="9" t="s">
        <v>124</v>
      </c>
      <c r="F45" s="9">
        <v>4</v>
      </c>
      <c r="G45" s="9">
        <v>5</v>
      </c>
      <c r="H45" s="9" t="s">
        <v>125</v>
      </c>
    </row>
    <row r="46" spans="1:8" x14ac:dyDescent="0.2">
      <c r="A46" s="4"/>
      <c r="B46" s="19" t="s">
        <v>12</v>
      </c>
      <c r="C46" s="12">
        <v>0</v>
      </c>
      <c r="D46" s="12">
        <v>0</v>
      </c>
      <c r="E46" s="12">
        <f t="shared" ref="E46:E52" si="34">C46+D46</f>
        <v>0</v>
      </c>
      <c r="F46" s="12">
        <v>0</v>
      </c>
      <c r="G46" s="12">
        <v>0</v>
      </c>
      <c r="H46" s="12">
        <f t="shared" ref="H46:H52" si="35">E46-F46</f>
        <v>0</v>
      </c>
    </row>
    <row r="47" spans="1:8" x14ac:dyDescent="0.2">
      <c r="A47" s="4"/>
      <c r="B47" s="19" t="s">
        <v>11</v>
      </c>
      <c r="C47" s="12">
        <v>0</v>
      </c>
      <c r="D47" s="12">
        <v>0</v>
      </c>
      <c r="E47" s="12">
        <f t="shared" si="34"/>
        <v>0</v>
      </c>
      <c r="F47" s="12">
        <v>0</v>
      </c>
      <c r="G47" s="12">
        <v>0</v>
      </c>
      <c r="H47" s="12">
        <f t="shared" si="35"/>
        <v>0</v>
      </c>
    </row>
    <row r="48" spans="1:8" x14ac:dyDescent="0.2">
      <c r="A48" s="4"/>
      <c r="B48" s="19" t="s">
        <v>13</v>
      </c>
      <c r="C48" s="12">
        <v>0</v>
      </c>
      <c r="D48" s="12">
        <v>0</v>
      </c>
      <c r="E48" s="12">
        <f t="shared" si="34"/>
        <v>0</v>
      </c>
      <c r="F48" s="12">
        <v>0</v>
      </c>
      <c r="G48" s="12">
        <v>0</v>
      </c>
      <c r="H48" s="12">
        <f t="shared" si="35"/>
        <v>0</v>
      </c>
    </row>
    <row r="49" spans="1:8" x14ac:dyDescent="0.2">
      <c r="A49" s="4"/>
      <c r="B49" s="19" t="s">
        <v>25</v>
      </c>
      <c r="C49" s="12">
        <v>0</v>
      </c>
      <c r="D49" s="12">
        <v>0</v>
      </c>
      <c r="E49" s="12">
        <f t="shared" si="34"/>
        <v>0</v>
      </c>
      <c r="F49" s="12">
        <v>0</v>
      </c>
      <c r="G49" s="12">
        <v>0</v>
      </c>
      <c r="H49" s="12">
        <f t="shared" si="35"/>
        <v>0</v>
      </c>
    </row>
    <row r="50" spans="1:8" ht="11.25" customHeight="1" x14ac:dyDescent="0.2">
      <c r="A50" s="4"/>
      <c r="B50" s="19" t="s">
        <v>26</v>
      </c>
      <c r="C50" s="12">
        <v>0</v>
      </c>
      <c r="D50" s="12">
        <v>0</v>
      </c>
      <c r="E50" s="12">
        <f t="shared" si="34"/>
        <v>0</v>
      </c>
      <c r="F50" s="12">
        <v>0</v>
      </c>
      <c r="G50" s="12">
        <v>0</v>
      </c>
      <c r="H50" s="12">
        <f t="shared" si="35"/>
        <v>0</v>
      </c>
    </row>
    <row r="51" spans="1:8" x14ac:dyDescent="0.2">
      <c r="A51" s="4"/>
      <c r="B51" s="19" t="s">
        <v>33</v>
      </c>
      <c r="C51" s="12">
        <v>0</v>
      </c>
      <c r="D51" s="12">
        <v>0</v>
      </c>
      <c r="E51" s="12">
        <f t="shared" si="34"/>
        <v>0</v>
      </c>
      <c r="F51" s="12">
        <v>0</v>
      </c>
      <c r="G51" s="12">
        <v>0</v>
      </c>
      <c r="H51" s="12">
        <f t="shared" si="35"/>
        <v>0</v>
      </c>
    </row>
    <row r="52" spans="1:8" x14ac:dyDescent="0.2">
      <c r="A52" s="4"/>
      <c r="B52" s="19" t="s">
        <v>14</v>
      </c>
      <c r="C52" s="12">
        <v>0</v>
      </c>
      <c r="D52" s="12">
        <v>0</v>
      </c>
      <c r="E52" s="12">
        <f t="shared" si="34"/>
        <v>0</v>
      </c>
      <c r="F52" s="12">
        <v>0</v>
      </c>
      <c r="G52" s="12">
        <v>0</v>
      </c>
      <c r="H52" s="12">
        <f t="shared" si="35"/>
        <v>0</v>
      </c>
    </row>
    <row r="53" spans="1:8" x14ac:dyDescent="0.2">
      <c r="A53" s="17"/>
      <c r="B53" s="31" t="s">
        <v>51</v>
      </c>
      <c r="C53" s="40">
        <f t="shared" ref="C53:H53" si="36">SUM(C46:C52)</f>
        <v>0</v>
      </c>
      <c r="D53" s="40">
        <f t="shared" si="36"/>
        <v>0</v>
      </c>
      <c r="E53" s="40">
        <f t="shared" si="36"/>
        <v>0</v>
      </c>
      <c r="F53" s="40">
        <f t="shared" si="36"/>
        <v>0</v>
      </c>
      <c r="G53" s="40">
        <f t="shared" si="36"/>
        <v>0</v>
      </c>
      <c r="H53" s="40">
        <f t="shared" si="36"/>
        <v>0</v>
      </c>
    </row>
    <row r="55" spans="1:8" x14ac:dyDescent="0.2">
      <c r="A55" s="1" t="s">
        <v>128</v>
      </c>
    </row>
  </sheetData>
  <sheetProtection formatCells="0" formatColumns="0" formatRows="0" insertRows="0" deleteRows="0" autoFilter="0"/>
  <mergeCells count="12">
    <mergeCell ref="A1:H1"/>
    <mergeCell ref="A2:B4"/>
    <mergeCell ref="A31:H31"/>
    <mergeCell ref="A32:B34"/>
    <mergeCell ref="C2:G2"/>
    <mergeCell ref="H2:H3"/>
    <mergeCell ref="A42:H42"/>
    <mergeCell ref="A43:B45"/>
    <mergeCell ref="C43:G43"/>
    <mergeCell ref="H43:H44"/>
    <mergeCell ref="C32:G32"/>
    <mergeCell ref="H32:H3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155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3375637.33</v>
      </c>
      <c r="D5" s="35">
        <f t="shared" si="0"/>
        <v>238000</v>
      </c>
      <c r="E5" s="35">
        <f t="shared" si="0"/>
        <v>3613637.33</v>
      </c>
      <c r="F5" s="35">
        <f t="shared" si="0"/>
        <v>1993662.64</v>
      </c>
      <c r="G5" s="35">
        <f t="shared" si="0"/>
        <v>1993662.64</v>
      </c>
      <c r="H5" s="35">
        <f t="shared" si="0"/>
        <v>1619974.69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130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3229081.79</v>
      </c>
      <c r="D10" s="12">
        <v>238000</v>
      </c>
      <c r="E10" s="12">
        <f t="shared" si="1"/>
        <v>3467081.79</v>
      </c>
      <c r="F10" s="12">
        <v>1963011.24</v>
      </c>
      <c r="G10" s="12">
        <v>1963011.24</v>
      </c>
      <c r="H10" s="12">
        <f t="shared" si="2"/>
        <v>1504070.55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146555.54</v>
      </c>
      <c r="D13" s="12">
        <v>0</v>
      </c>
      <c r="E13" s="12">
        <f t="shared" si="1"/>
        <v>146555.54</v>
      </c>
      <c r="F13" s="12">
        <v>30651.4</v>
      </c>
      <c r="G13" s="12">
        <v>30651.4</v>
      </c>
      <c r="H13" s="12">
        <f t="shared" si="2"/>
        <v>115904.14000000001</v>
      </c>
    </row>
    <row r="14" spans="1:8" x14ac:dyDescent="0.2">
      <c r="A14" s="24" t="s">
        <v>19</v>
      </c>
      <c r="B14" s="26"/>
      <c r="C14" s="35">
        <f t="shared" ref="C14:H14" si="3">SUM(C15:C21)</f>
        <v>7252910.6699999999</v>
      </c>
      <c r="D14" s="35">
        <f t="shared" si="3"/>
        <v>562000</v>
      </c>
      <c r="E14" s="35">
        <f t="shared" si="3"/>
        <v>7814910.6699999999</v>
      </c>
      <c r="F14" s="35">
        <f t="shared" si="3"/>
        <v>4692077.38</v>
      </c>
      <c r="G14" s="35">
        <f t="shared" si="3"/>
        <v>4692077.38</v>
      </c>
      <c r="H14" s="35">
        <f t="shared" si="3"/>
        <v>3122833.2899999996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5648827.5999999996</v>
      </c>
      <c r="D20" s="12">
        <v>881075.1</v>
      </c>
      <c r="E20" s="12">
        <f t="shared" si="5"/>
        <v>6529902.6999999993</v>
      </c>
      <c r="F20" s="12">
        <v>3935286.07</v>
      </c>
      <c r="G20" s="12">
        <v>3935286.07</v>
      </c>
      <c r="H20" s="12">
        <f t="shared" si="4"/>
        <v>2594616.6299999994</v>
      </c>
    </row>
    <row r="21" spans="1:8" x14ac:dyDescent="0.2">
      <c r="A21" s="22"/>
      <c r="B21" s="25" t="s">
        <v>4</v>
      </c>
      <c r="C21" s="12">
        <v>1604083.07</v>
      </c>
      <c r="D21" s="12">
        <v>-319075.09999999998</v>
      </c>
      <c r="E21" s="12">
        <f t="shared" si="5"/>
        <v>1285007.9700000002</v>
      </c>
      <c r="F21" s="12">
        <v>756791.31</v>
      </c>
      <c r="G21" s="12">
        <v>756791.31</v>
      </c>
      <c r="H21" s="12">
        <f t="shared" si="4"/>
        <v>528216.66000000015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10628548</v>
      </c>
      <c r="D37" s="40">
        <f t="shared" si="12"/>
        <v>800000</v>
      </c>
      <c r="E37" s="40">
        <f t="shared" si="12"/>
        <v>11428548</v>
      </c>
      <c r="F37" s="40">
        <f t="shared" si="12"/>
        <v>6685740.0199999996</v>
      </c>
      <c r="G37" s="40">
        <f t="shared" si="12"/>
        <v>6685740.0199999996</v>
      </c>
      <c r="H37" s="40">
        <f t="shared" si="12"/>
        <v>4742807.9799999995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2018-07-14T22:21:14Z</cp:lastPrinted>
  <dcterms:created xsi:type="dcterms:W3CDTF">2014-02-10T03:37:14Z</dcterms:created>
  <dcterms:modified xsi:type="dcterms:W3CDTF">2022-10-20T16:44:44Z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