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Enlace\Desktop\4T 2024\"/>
    </mc:Choice>
  </mc:AlternateContent>
  <xr:revisionPtr revIDLastSave="0" documentId="13_ncr:1_{EF640BC9-6C39-411D-BF8B-EE6E8952E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4" l="1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61" i="4" l="1"/>
  <c r="Q61" i="4"/>
  <c r="I61" i="4" l="1"/>
  <c r="H61" i="4"/>
  <c r="G61" i="4"/>
  <c r="N4" i="4" l="1"/>
  <c r="Q4" i="4"/>
  <c r="P4" i="4"/>
</calcChain>
</file>

<file path=xl/sharedStrings.xml><?xml version="1.0" encoding="utf-8"?>
<sst xmlns="http://schemas.openxmlformats.org/spreadsheetml/2006/main" count="422" uniqueCount="173">
  <si>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</si>
  <si>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</si>
  <si>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</si>
  <si>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</si>
  <si>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</si>
  <si>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</si>
  <si>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</si>
  <si>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</si>
  <si>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</si>
  <si>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</si>
  <si>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</si>
  <si>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</si>
  <si>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</si>
  <si>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</si>
  <si>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</si>
  <si>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</si>
  <si>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</si>
  <si>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</si>
  <si>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</si>
  <si>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</si>
  <si>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</si>
  <si>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E0005</t>
  </si>
  <si>
    <t>ORGANIZACION Y COMUNICACION EFECTIVA</t>
  </si>
  <si>
    <t>5110</t>
  </si>
  <si>
    <t>BIENES MUEBLES</t>
  </si>
  <si>
    <t>DIRECCION DE PRESIDENCIA</t>
  </si>
  <si>
    <t>31111M270040000</t>
  </si>
  <si>
    <t>G0001</t>
  </si>
  <si>
    <t>SALVATIERRA REGULARIZADO</t>
  </si>
  <si>
    <t>DIRECCION DE FISCALIZACION Y ALCOHOLES</t>
  </si>
  <si>
    <t>31111M270100000</t>
  </si>
  <si>
    <t>E0004</t>
  </si>
  <si>
    <t>SOLUCIONES PARA TU FUTURO</t>
  </si>
  <si>
    <t>5150</t>
  </si>
  <si>
    <t>REGIDORES</t>
  </si>
  <si>
    <t>31111M270030000</t>
  </si>
  <si>
    <t>E0008</t>
  </si>
  <si>
    <t>CON LA GENTE GOBIERNO PRESENTE</t>
  </si>
  <si>
    <t>COORDINACION ATENCION CIUDADANA</t>
  </si>
  <si>
    <t>31111M270070000</t>
  </si>
  <si>
    <t>E0010</t>
  </si>
  <si>
    <t>IMPLEMENTACION DE GOBIERNO ABIERTO</t>
  </si>
  <si>
    <t>DESPACHO DE SECRETARIA DEL H AYUNTAMIENT</t>
  </si>
  <si>
    <t>31111M270090100</t>
  </si>
  <si>
    <t>E0015</t>
  </si>
  <si>
    <t>ALISTAMIENTO PARA EL SERVICIO MILITAR NACIONAL</t>
  </si>
  <si>
    <t>JEFATURA RECLUTAMIENTO</t>
  </si>
  <si>
    <t>31111M270090600</t>
  </si>
  <si>
    <t>E0016</t>
  </si>
  <si>
    <t>RENDICION DE CUENTAS Y PARTICIPACION SOCIAL</t>
  </si>
  <si>
    <t>UNIDAD DE TRANSPARENCIA</t>
  </si>
  <si>
    <t>31111M270120000</t>
  </si>
  <si>
    <t>E0017</t>
  </si>
  <si>
    <t>ACTUALIZACION DE PREDIOS</t>
  </si>
  <si>
    <t>DIRECCION DE CATASTRO</t>
  </si>
  <si>
    <t>31111M270140000</t>
  </si>
  <si>
    <t>E0023</t>
  </si>
  <si>
    <t>MANTENIMIENTO Y LIMPIEZA DE PANTEONES</t>
  </si>
  <si>
    <t>JEFATURA PANTEONES</t>
  </si>
  <si>
    <t>31111M270170500</t>
  </si>
  <si>
    <t>E0031</t>
  </si>
  <si>
    <t>SISTEMA MUNICIPAL DE PLANEACION</t>
  </si>
  <si>
    <t>DIRECCION DE PLANEACION URBANA</t>
  </si>
  <si>
    <t>31111M270200000</t>
  </si>
  <si>
    <t>E0032</t>
  </si>
  <si>
    <t>DESARROLLO AGROPECUARIO</t>
  </si>
  <si>
    <t>DIRECCION DE DESARROLLO RURAL</t>
  </si>
  <si>
    <t>31111M270210000</t>
  </si>
  <si>
    <t>E0034</t>
  </si>
  <si>
    <t>MEJORA DEL TEJIDO SOCIAL Y LA PAZ PUBLICA</t>
  </si>
  <si>
    <t>DESPACHO DIRECCION DE SEGURIDAD PUBLICA</t>
  </si>
  <si>
    <t>31111M270230100</t>
  </si>
  <si>
    <t>E0035</t>
  </si>
  <si>
    <t>CULTURA VIAL</t>
  </si>
  <si>
    <t>SUBDIRECCION MOVILIDAD Y TRANSPORTE PUB</t>
  </si>
  <si>
    <t>31111M270230200</t>
  </si>
  <si>
    <t>E0040</t>
  </si>
  <si>
    <t>ORDENAMIENTO TERRITORIAL Y ECOLOGICO</t>
  </si>
  <si>
    <t>DIRECCION DE DES URBANO Y MEDIO AMBIENTE</t>
  </si>
  <si>
    <t>31111M270270000</t>
  </si>
  <si>
    <t>E0043</t>
  </si>
  <si>
    <t>PROMOCION DE LA CULTURA EN EL MUNICIPIO</t>
  </si>
  <si>
    <t>DIRECCION DE CASA DE CULTURA</t>
  </si>
  <si>
    <t>31111M270310000</t>
  </si>
  <si>
    <t>G0002</t>
  </si>
  <si>
    <t>REGLAMENTACION Y DEFENSA LEGAL</t>
  </si>
  <si>
    <t>DIRECCION DE JURIDICO</t>
  </si>
  <si>
    <t>31111M270110000</t>
  </si>
  <si>
    <t>K0001</t>
  </si>
  <si>
    <t>INFRAESTRUCTURA MUNICIPAL</t>
  </si>
  <si>
    <t>DIRECCION DE OBRAS PUBLICAS</t>
  </si>
  <si>
    <t>31111M270160000</t>
  </si>
  <si>
    <t>M0001</t>
  </si>
  <si>
    <t>GESTION DEL INGRESO Y GASTO PUBLICO</t>
  </si>
  <si>
    <t>TESORERIA</t>
  </si>
  <si>
    <t>31111M270130000</t>
  </si>
  <si>
    <t>M0002</t>
  </si>
  <si>
    <t>PROFESIONALIZACION DE LA FUNCION PUBLICA</t>
  </si>
  <si>
    <t>DIRECCION DE OFICIALIA MAYOR</t>
  </si>
  <si>
    <t>31111M270300000</t>
  </si>
  <si>
    <t>5190</t>
  </si>
  <si>
    <t/>
  </si>
  <si>
    <t>5210</t>
  </si>
  <si>
    <t>5230</t>
  </si>
  <si>
    <t>5410</t>
  </si>
  <si>
    <t>O0001</t>
  </si>
  <si>
    <t>VERIFICACION DE REC PUBLICOS Y DEL PATRIMONIO MPAL</t>
  </si>
  <si>
    <t>CONTRALORIA</t>
  </si>
  <si>
    <t>31111M270150000</t>
  </si>
  <si>
    <t>5490</t>
  </si>
  <si>
    <t>E0019</t>
  </si>
  <si>
    <t>SERVICIOS DE CALIDAD PARA LA CIUDADANIA</t>
  </si>
  <si>
    <t>5610</t>
  </si>
  <si>
    <t>DESPACHO DE SERVICIOS PUBLICOS</t>
  </si>
  <si>
    <t>31111M270170100</t>
  </si>
  <si>
    <t>E0037</t>
  </si>
  <si>
    <t>PREVENC Y ATN OPORTUNA DE EMERGENCIAS Y DESASTRES</t>
  </si>
  <si>
    <t>5620</t>
  </si>
  <si>
    <t>DIRECCION DE PROTECCION CIVIL</t>
  </si>
  <si>
    <t>31111M270240000</t>
  </si>
  <si>
    <t>5640</t>
  </si>
  <si>
    <t>5650</t>
  </si>
  <si>
    <t>E0022</t>
  </si>
  <si>
    <t>MERCADO HIDALGO CON FUTURO</t>
  </si>
  <si>
    <t>5670</t>
  </si>
  <si>
    <t>JEFATURA MERCADO</t>
  </si>
  <si>
    <t>31111M270170400</t>
  </si>
  <si>
    <t>E0025</t>
  </si>
  <si>
    <t>EJECUCION DE SACRIFICIO DE ANIMALES</t>
  </si>
  <si>
    <t>JEFATURA RASTRO</t>
  </si>
  <si>
    <t>31111M270170700</t>
  </si>
  <si>
    <t>6120</t>
  </si>
  <si>
    <t>OBRA</t>
  </si>
  <si>
    <t>K0014</t>
  </si>
  <si>
    <t>INFRAESTRUCTURA DEPORTIVA</t>
  </si>
  <si>
    <t>6130</t>
  </si>
  <si>
    <t>K0003</t>
  </si>
  <si>
    <t>CENTRO IMPULSO AL CAMPO</t>
  </si>
  <si>
    <t>S0021</t>
  </si>
  <si>
    <t>DESARROLLO TERRITORIAL SUSTENTABLE</t>
  </si>
  <si>
    <t>6140</t>
  </si>
  <si>
    <t>K0010</t>
  </si>
  <si>
    <t>DRENAJES</t>
  </si>
  <si>
    <t>K0012</t>
  </si>
  <si>
    <t>ELECTRIFICACIONES</t>
  </si>
  <si>
    <t>K0013</t>
  </si>
  <si>
    <t>AGUA POTABLE</t>
  </si>
  <si>
    <t>S0026</t>
  </si>
  <si>
    <t>CEAG</t>
  </si>
  <si>
    <t>S0083</t>
  </si>
  <si>
    <t>PSBGTO</t>
  </si>
  <si>
    <t>S0085</t>
  </si>
  <si>
    <t>PSBMC</t>
  </si>
  <si>
    <t>S0088</t>
  </si>
  <si>
    <t>PEMC</t>
  </si>
  <si>
    <t>6150</t>
  </si>
  <si>
    <t>S0075</t>
  </si>
  <si>
    <t>CONECTANDO MI CAMINO RURAL</t>
  </si>
  <si>
    <t>6170</t>
  </si>
  <si>
    <t>K0002</t>
  </si>
  <si>
    <t>CONSTRUCCION DE COMUNIDAD</t>
  </si>
  <si>
    <t>DIRECCION DE DESARROLLO SOCIAL</t>
  </si>
  <si>
    <t>31111M270180000</t>
  </si>
  <si>
    <t>S0106</t>
  </si>
  <si>
    <t>PMHGTO</t>
  </si>
  <si>
    <t>E0041</t>
  </si>
  <si>
    <t>DESARROLLO DEPORTIVO</t>
  </si>
  <si>
    <t>6220</t>
  </si>
  <si>
    <t>COORDINACION DE FOMENTO DEPORTIVO</t>
  </si>
  <si>
    <t>31111M270280000</t>
  </si>
  <si>
    <t>S0030</t>
  </si>
  <si>
    <t>Municipio de Salvatierra, Gto.
Programas y Proyectos de Inversión
Del 1 de Enero al 31 de Diciembre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</si>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</sst>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7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10" fillId="0" borderId="0" xfId="9" applyFont="1" applyProtection="1">
      <protection locked="0"/>
    </xf>
    <xf numFmtId="0" fontId="1" fillId="0" borderId="0" xfId="9" applyProtection="1">
      <protection locked="0"/>
    </xf>
    <xf numFmtId="0" fontId="0" fillId="0" borderId="0" xfId="0" applyProtection="1">
      <protection locked="0"/>
    </xf>
    <xf numFmtId="0" fontId="11" fillId="0" borderId="0" xfId="10" applyFont="1" applyAlignment="1" applyProtection="1">
      <alignment horizontal="right" vertical="top"/>
      <protection locked="0"/>
    </xf>
    <xf numFmtId="0" fontId="11" fillId="0" borderId="0" xfId="10" applyFont="1" applyAlignment="1" applyProtection="1">
      <alignment vertical="top"/>
      <protection locked="0"/>
    </xf>
    <xf numFmtId="0" fontId="11" fillId="0" borderId="0" xfId="10" applyFont="1" applyAlignment="1" applyProtection="1">
      <alignment vertical="top" wrapText="1"/>
      <protection locked="0"/>
    </xf>
    <xf numFmtId="4" fontId="11" fillId="0" borderId="0" xfId="10" applyNumberFormat="1" applyFont="1" applyAlignment="1" applyProtection="1">
      <alignment vertical="top" wrapText="1"/>
      <protection locked="0"/>
    </xf>
    <xf numFmtId="0" fontId="11" fillId="0" borderId="0" xfId="10" applyFont="1" applyProtection="1"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65</xdr:row>
      <xdr:rowOff>9524</xdr:rowOff>
    </xdr:from>
    <xdr:to>
      <xdr:col>4</xdr:col>
      <xdr:colOff>361950</xdr:colOff>
      <xdr:row>76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25B44A8-F93C-46D6-918C-9B1388973466}"/>
            </a:ext>
          </a:extLst>
        </xdr:cNvPr>
        <xdr:cNvSpPr txBox="1"/>
      </xdr:nvSpPr>
      <xdr:spPr>
        <a:xfrm>
          <a:off x="190500" y="12900024"/>
          <a:ext cx="9410700" cy="2133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 i="1"/>
        </a:p>
        <a:p>
          <a:r>
            <a:rPr lang="es-MX" sz="1100" i="1"/>
            <a:t>      DR.</a:t>
          </a:r>
          <a:r>
            <a:rPr lang="es-MX" sz="1100" i="1" baseline="0"/>
            <a:t> José Daniel Sámano Jiménez                                                                    </a:t>
          </a:r>
          <a:r>
            <a:rPr lang="es-MX" sz="1100" baseline="0"/>
            <a:t>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      Sindico Municipal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2084336</xdr:colOff>
      <xdr:row>70</xdr:row>
      <xdr:rowOff>49060</xdr:rowOff>
    </xdr:from>
    <xdr:to>
      <xdr:col>0</xdr:col>
      <xdr:colOff>3810000</xdr:colOff>
      <xdr:row>70</xdr:row>
      <xdr:rowOff>57150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8AE7E83-FB53-404E-8B6C-F103177A8940}"/>
            </a:ext>
          </a:extLst>
        </xdr:cNvPr>
        <xdr:cNvCxnSpPr/>
      </xdr:nvCxnSpPr>
      <xdr:spPr>
        <a:xfrm>
          <a:off x="2084336" y="7783360"/>
          <a:ext cx="1725664" cy="80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354883</xdr:colOff>
      <xdr:row>66</xdr:row>
      <xdr:rowOff>147894</xdr:rowOff>
    </xdr:from>
    <xdr:to>
      <xdr:col>1</xdr:col>
      <xdr:colOff>1171575</xdr:colOff>
      <xdr:row>66</xdr:row>
      <xdr:rowOff>171450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7274B42-D644-4F10-9B82-50239559421F}"/>
            </a:ext>
          </a:extLst>
        </xdr:cNvPr>
        <xdr:cNvCxnSpPr/>
      </xdr:nvCxnSpPr>
      <xdr:spPr>
        <a:xfrm>
          <a:off x="354883" y="13225719"/>
          <a:ext cx="2226392" cy="235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3005497</xdr:colOff>
      <xdr:row>66</xdr:row>
      <xdr:rowOff>161925</xdr:rowOff>
    </xdr:from>
    <xdr:to>
      <xdr:col>2</xdr:col>
      <xdr:colOff>533400</xdr:colOff>
      <xdr:row>66</xdr:row>
      <xdr:rowOff>164281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3BC7FC-37C7-4BE6-96DD-DFCD1261EFE2}"/>
            </a:ext>
          </a:extLst>
        </xdr:cNvPr>
        <xdr:cNvCxnSpPr/>
      </xdr:nvCxnSpPr>
      <xdr:spPr>
        <a:xfrm flipV="1">
          <a:off x="4415197" y="13239750"/>
          <a:ext cx="2157053" cy="23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31</xdr:row>
      <xdr:rowOff>161924</xdr:rowOff>
    </xdr:from>
    <xdr:to>
      <xdr:col>1</xdr:col>
      <xdr:colOff>4052528</xdr:colOff>
      <xdr:row>31</xdr:row>
      <xdr:rowOff>188143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2CEEEA-63A5-461C-84B8-8F94A363DDC4}"/>
            </a:ext>
          </a:extLst>
        </xdr:cNvPr>
        <xdr:cNvCxnSpPr/>
      </xdr:nvCxnSpPr>
      <xdr:spPr>
        <a:xfrm>
          <a:off x="38100" y="6572249"/>
          <a:ext cx="5424128" cy="262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31</xdr:row>
      <xdr:rowOff>161924</xdr:rowOff>
    </xdr:from>
    <xdr:to>
      <xdr:col>1</xdr:col>
      <xdr:colOff>854792</xdr:colOff>
      <xdr:row>31</xdr:row>
      <xdr:rowOff>185480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3F63284-8952-494F-B379-85C88CDFC376}"/>
            </a:ext>
          </a:extLst>
        </xdr:cNvPr>
        <xdr:cNvCxnSpPr/>
      </xdr:nvCxnSpPr>
      <xdr:spPr>
        <a:xfrm>
          <a:off x="38100" y="6572249"/>
          <a:ext cx="2226392" cy="235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32</xdr:row>
      <xdr:rowOff>123824</xdr:rowOff>
    </xdr:from>
    <xdr:to>
      <xdr:col>1</xdr:col>
      <xdr:colOff>1007192</xdr:colOff>
      <xdr:row>32</xdr:row>
      <xdr:rowOff>147380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11E71A6E-2636-4053-AA7C-D0322FC8E890}"/>
            </a:ext>
          </a:extLst>
        </xdr:cNvPr>
        <xdr:cNvCxnSpPr/>
      </xdr:nvCxnSpPr>
      <xdr:spPr>
        <a:xfrm>
          <a:off x="190500" y="6724649"/>
          <a:ext cx="2226392" cy="235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33</xdr:row>
      <xdr:rowOff>85724</xdr:rowOff>
    </xdr:from>
    <xdr:to>
      <xdr:col>1</xdr:col>
      <xdr:colOff>1159592</xdr:colOff>
      <xdr:row>33</xdr:row>
      <xdr:rowOff>109280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DACFEABB-45A3-4434-A32D-F99AF9198B61}"/>
            </a:ext>
          </a:extLst>
        </xdr:cNvPr>
        <xdr:cNvCxnSpPr/>
      </xdr:nvCxnSpPr>
      <xdr:spPr>
        <a:xfrm>
          <a:off x="342900" y="6877049"/>
          <a:ext cx="2226392" cy="235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825500</xdr:colOff>
      <xdr:row>71</xdr:row>
      <xdr:rowOff>19050</xdr:rowOff>
    </xdr:from>
    <xdr:to>
      <xdr:col>1</xdr:col>
      <xdr:colOff>3051892</xdr:colOff>
      <xdr:row>71</xdr:row>
      <xdr:rowOff>42606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D7863FB-01C3-4FA3-A800-37E00DA731CC}"/>
            </a:ext>
          </a:extLst>
        </xdr:cNvPr>
        <xdr:cNvCxnSpPr/>
      </xdr:nvCxnSpPr>
      <xdr:spPr>
        <a:xfrm>
          <a:off x="2238375" y="14052550"/>
          <a:ext cx="2226392" cy="235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view="pageBreakPreview" topLeftCell="A31" zoomScale="60" zoomScaleNormal="46" workbookViewId="0">
      <selection activeCell="I70" sqref="I7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20.140625" bestFit="1" customWidth="1"/>
    <col min="9" max="9" width="19.42578125" bestFit="1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171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75095.990000000005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 t="shared" ref="N4:N35" si="0">IF(G4&gt;0,I4/G4,0)</f>
        <v>0</v>
      </c>
      <c r="O4" s="7">
        <f t="shared" ref="O4:O35" si="1">IF(H4&gt;0,I4/H4,0)</f>
        <v>0</v>
      </c>
      <c r="P4" s="6">
        <f t="shared" ref="P4:P35" si="2">IF(J4=0,0,L4/J4)</f>
        <v>0</v>
      </c>
      <c r="Q4" s="6">
        <f t="shared" ref="Q4:Q35" si="3"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10000</v>
      </c>
      <c r="H5" s="10">
        <v>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33</v>
      </c>
      <c r="D6" s="12" t="s">
        <v>24</v>
      </c>
      <c r="E6" s="12" t="s">
        <v>35</v>
      </c>
      <c r="F6" s="12" t="s">
        <v>34</v>
      </c>
      <c r="G6" s="10">
        <v>15000</v>
      </c>
      <c r="H6" s="10">
        <v>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21</v>
      </c>
      <c r="B7" s="12" t="s">
        <v>22</v>
      </c>
      <c r="C7" s="12" t="s">
        <v>33</v>
      </c>
      <c r="D7" s="12" t="s">
        <v>24</v>
      </c>
      <c r="E7" s="12" t="s">
        <v>26</v>
      </c>
      <c r="F7" s="12" t="s">
        <v>25</v>
      </c>
      <c r="G7" s="10">
        <v>6284.88</v>
      </c>
      <c r="H7" s="10">
        <v>0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36</v>
      </c>
      <c r="B8" s="12" t="s">
        <v>37</v>
      </c>
      <c r="C8" s="12" t="s">
        <v>33</v>
      </c>
      <c r="D8" s="12" t="s">
        <v>24</v>
      </c>
      <c r="E8" s="12" t="s">
        <v>39</v>
      </c>
      <c r="F8" s="12" t="s">
        <v>38</v>
      </c>
      <c r="G8" s="10">
        <v>6226.47</v>
      </c>
      <c r="H8" s="10">
        <v>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40</v>
      </c>
      <c r="B9" s="12" t="s">
        <v>41</v>
      </c>
      <c r="C9" s="12" t="s">
        <v>33</v>
      </c>
      <c r="D9" s="12" t="s">
        <v>24</v>
      </c>
      <c r="E9" s="12" t="s">
        <v>43</v>
      </c>
      <c r="F9" s="12" t="s">
        <v>42</v>
      </c>
      <c r="G9" s="10">
        <v>0</v>
      </c>
      <c r="H9" s="10">
        <v>6599</v>
      </c>
      <c r="I9" s="10">
        <v>6599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1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44</v>
      </c>
      <c r="B10" s="12" t="s">
        <v>45</v>
      </c>
      <c r="C10" s="12" t="s">
        <v>33</v>
      </c>
      <c r="D10" s="12" t="s">
        <v>24</v>
      </c>
      <c r="E10" s="12" t="s">
        <v>47</v>
      </c>
      <c r="F10" s="12" t="s">
        <v>46</v>
      </c>
      <c r="G10" s="10">
        <v>0</v>
      </c>
      <c r="H10" s="10">
        <v>6599</v>
      </c>
      <c r="I10" s="10">
        <v>6599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1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48</v>
      </c>
      <c r="B11" s="12" t="s">
        <v>49</v>
      </c>
      <c r="C11" s="12" t="s">
        <v>33</v>
      </c>
      <c r="D11" s="12" t="s">
        <v>24</v>
      </c>
      <c r="E11" s="12" t="s">
        <v>51</v>
      </c>
      <c r="F11" s="12" t="s">
        <v>50</v>
      </c>
      <c r="G11" s="10">
        <v>22981.94</v>
      </c>
      <c r="H11" s="10">
        <v>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52</v>
      </c>
      <c r="B12" s="12" t="s">
        <v>53</v>
      </c>
      <c r="C12" s="12" t="s">
        <v>33</v>
      </c>
      <c r="D12" s="12" t="s">
        <v>24</v>
      </c>
      <c r="E12" s="12" t="s">
        <v>55</v>
      </c>
      <c r="F12" s="12" t="s">
        <v>54</v>
      </c>
      <c r="G12" s="10">
        <v>5672.68</v>
      </c>
      <c r="H12" s="10">
        <v>28900</v>
      </c>
      <c r="I12" s="10">
        <v>28900</v>
      </c>
      <c r="J12" s="5"/>
      <c r="K12" s="5"/>
      <c r="L12" s="5"/>
      <c r="M12" s="8" t="s">
        <v>17</v>
      </c>
      <c r="N12" s="7">
        <f t="shared" si="0"/>
        <v>5.0945937369990899</v>
      </c>
      <c r="O12" s="7">
        <f t="shared" si="1"/>
        <v>1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56</v>
      </c>
      <c r="B13" s="12" t="s">
        <v>57</v>
      </c>
      <c r="C13" s="12" t="s">
        <v>33</v>
      </c>
      <c r="D13" s="12" t="s">
        <v>24</v>
      </c>
      <c r="E13" s="12" t="s">
        <v>59</v>
      </c>
      <c r="F13" s="12" t="s">
        <v>58</v>
      </c>
      <c r="G13" s="10">
        <v>1572</v>
      </c>
      <c r="H13" s="10">
        <v>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60</v>
      </c>
      <c r="B14" s="12" t="s">
        <v>61</v>
      </c>
      <c r="C14" s="12" t="s">
        <v>33</v>
      </c>
      <c r="D14" s="12" t="s">
        <v>24</v>
      </c>
      <c r="E14" s="12" t="s">
        <v>63</v>
      </c>
      <c r="F14" s="12" t="s">
        <v>62</v>
      </c>
      <c r="G14" s="10">
        <v>4129.5</v>
      </c>
      <c r="H14" s="10">
        <v>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64</v>
      </c>
      <c r="B15" s="12" t="s">
        <v>65</v>
      </c>
      <c r="C15" s="12" t="s">
        <v>33</v>
      </c>
      <c r="D15" s="12" t="s">
        <v>24</v>
      </c>
      <c r="E15" s="12" t="s">
        <v>67</v>
      </c>
      <c r="F15" s="12" t="s">
        <v>66</v>
      </c>
      <c r="G15" s="10">
        <v>35978.480000000003</v>
      </c>
      <c r="H15" s="10">
        <v>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68</v>
      </c>
      <c r="B16" s="12" t="s">
        <v>69</v>
      </c>
      <c r="C16" s="12" t="s">
        <v>33</v>
      </c>
      <c r="D16" s="12" t="s">
        <v>24</v>
      </c>
      <c r="E16" s="12" t="s">
        <v>71</v>
      </c>
      <c r="F16" s="12" t="s">
        <v>70</v>
      </c>
      <c r="G16" s="10">
        <v>799999.99</v>
      </c>
      <c r="H16" s="10">
        <v>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72</v>
      </c>
      <c r="B17" s="12" t="s">
        <v>73</v>
      </c>
      <c r="C17" s="12" t="s">
        <v>33</v>
      </c>
      <c r="D17" s="12" t="s">
        <v>24</v>
      </c>
      <c r="E17" s="12" t="s">
        <v>75</v>
      </c>
      <c r="F17" s="12" t="s">
        <v>74</v>
      </c>
      <c r="G17" s="10">
        <v>12000</v>
      </c>
      <c r="H17" s="10">
        <v>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25">
      <c r="A18" s="12" t="s">
        <v>76</v>
      </c>
      <c r="B18" s="12" t="s">
        <v>77</v>
      </c>
      <c r="C18" s="12" t="s">
        <v>33</v>
      </c>
      <c r="D18" s="12" t="s">
        <v>24</v>
      </c>
      <c r="E18" s="12" t="s">
        <v>79</v>
      </c>
      <c r="F18" s="12" t="s">
        <v>78</v>
      </c>
      <c r="G18" s="10">
        <v>15000</v>
      </c>
      <c r="H18" s="10">
        <v>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80</v>
      </c>
      <c r="B19" s="12" t="s">
        <v>81</v>
      </c>
      <c r="C19" s="12" t="s">
        <v>33</v>
      </c>
      <c r="D19" s="12" t="s">
        <v>24</v>
      </c>
      <c r="E19" s="12" t="s">
        <v>83</v>
      </c>
      <c r="F19" s="12" t="s">
        <v>82</v>
      </c>
      <c r="G19" s="10">
        <v>5740.68</v>
      </c>
      <c r="H19" s="10">
        <v>0</v>
      </c>
      <c r="I19" s="10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25">
      <c r="A20" s="12" t="s">
        <v>27</v>
      </c>
      <c r="B20" s="12" t="s">
        <v>28</v>
      </c>
      <c r="C20" s="12" t="s">
        <v>33</v>
      </c>
      <c r="D20" s="12" t="s">
        <v>24</v>
      </c>
      <c r="E20" s="12" t="s">
        <v>30</v>
      </c>
      <c r="F20" s="12" t="s">
        <v>29</v>
      </c>
      <c r="G20" s="10">
        <v>12000</v>
      </c>
      <c r="H20" s="10">
        <v>0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x14ac:dyDescent="0.25">
      <c r="A21" s="12" t="s">
        <v>84</v>
      </c>
      <c r="B21" s="12" t="s">
        <v>85</v>
      </c>
      <c r="C21" s="12" t="s">
        <v>33</v>
      </c>
      <c r="D21" s="12" t="s">
        <v>24</v>
      </c>
      <c r="E21" s="12" t="s">
        <v>87</v>
      </c>
      <c r="F21" s="12" t="s">
        <v>86</v>
      </c>
      <c r="G21" s="10">
        <v>19725.3</v>
      </c>
      <c r="H21" s="10">
        <v>0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x14ac:dyDescent="0.25">
      <c r="A22" s="12" t="s">
        <v>88</v>
      </c>
      <c r="B22" s="12" t="s">
        <v>89</v>
      </c>
      <c r="C22" s="12" t="s">
        <v>33</v>
      </c>
      <c r="D22" s="12" t="s">
        <v>24</v>
      </c>
      <c r="E22" s="12" t="s">
        <v>91</v>
      </c>
      <c r="F22" s="12" t="s">
        <v>90</v>
      </c>
      <c r="G22" s="10">
        <v>350000</v>
      </c>
      <c r="H22" s="10">
        <v>0</v>
      </c>
      <c r="I22" s="10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x14ac:dyDescent="0.25">
      <c r="A23" s="12" t="s">
        <v>92</v>
      </c>
      <c r="B23" s="12" t="s">
        <v>93</v>
      </c>
      <c r="C23" s="12" t="s">
        <v>33</v>
      </c>
      <c r="D23" s="12" t="s">
        <v>24</v>
      </c>
      <c r="E23" s="12" t="s">
        <v>95</v>
      </c>
      <c r="F23" s="12" t="s">
        <v>94</v>
      </c>
      <c r="G23" s="10">
        <v>22156.58</v>
      </c>
      <c r="H23" s="10">
        <v>0</v>
      </c>
      <c r="I23" s="10">
        <v>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7" x14ac:dyDescent="0.25">
      <c r="A24" s="12" t="s">
        <v>96</v>
      </c>
      <c r="B24" s="12" t="s">
        <v>97</v>
      </c>
      <c r="C24" s="12" t="s">
        <v>33</v>
      </c>
      <c r="D24" s="12" t="s">
        <v>24</v>
      </c>
      <c r="E24" s="12" t="s">
        <v>99</v>
      </c>
      <c r="F24" s="12" t="s">
        <v>98</v>
      </c>
      <c r="G24" s="10">
        <v>0</v>
      </c>
      <c r="H24" s="10">
        <v>14700</v>
      </c>
      <c r="I24" s="10">
        <v>14700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1</v>
      </c>
      <c r="P24" s="6">
        <f t="shared" si="2"/>
        <v>0</v>
      </c>
      <c r="Q24" s="6">
        <f t="shared" si="3"/>
        <v>0</v>
      </c>
    </row>
    <row r="25" spans="1:17" x14ac:dyDescent="0.25">
      <c r="A25" s="12" t="s">
        <v>68</v>
      </c>
      <c r="B25" s="12" t="s">
        <v>69</v>
      </c>
      <c r="C25" s="12" t="s">
        <v>100</v>
      </c>
      <c r="D25" s="12" t="s">
        <v>24</v>
      </c>
      <c r="E25" s="12" t="s">
        <v>71</v>
      </c>
      <c r="F25" s="12" t="s">
        <v>70</v>
      </c>
      <c r="G25" s="10">
        <v>20324</v>
      </c>
      <c r="H25" s="10">
        <v>0</v>
      </c>
      <c r="I25" s="10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7" x14ac:dyDescent="0.25">
      <c r="A26" s="12" t="s">
        <v>101</v>
      </c>
      <c r="B26" s="12" t="s">
        <v>69</v>
      </c>
      <c r="C26" s="12" t="s">
        <v>102</v>
      </c>
      <c r="D26" s="12" t="s">
        <v>24</v>
      </c>
      <c r="E26" s="12" t="s">
        <v>71</v>
      </c>
      <c r="F26" s="12" t="s">
        <v>70</v>
      </c>
      <c r="G26" s="10">
        <v>8700</v>
      </c>
      <c r="H26" s="10">
        <v>0</v>
      </c>
      <c r="I26" s="10">
        <v>0</v>
      </c>
      <c r="J26" s="5"/>
      <c r="K26" s="5"/>
      <c r="L26" s="5"/>
      <c r="M26" s="8" t="s">
        <v>17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7" x14ac:dyDescent="0.25">
      <c r="A27" s="12" t="s">
        <v>27</v>
      </c>
      <c r="B27" s="12" t="s">
        <v>28</v>
      </c>
      <c r="C27" s="12" t="s">
        <v>103</v>
      </c>
      <c r="D27" s="12" t="s">
        <v>24</v>
      </c>
      <c r="E27" s="12" t="s">
        <v>30</v>
      </c>
      <c r="F27" s="12" t="s">
        <v>29</v>
      </c>
      <c r="G27" s="10">
        <v>4000</v>
      </c>
      <c r="H27" s="10">
        <v>0</v>
      </c>
      <c r="I27" s="10">
        <v>0</v>
      </c>
      <c r="J27" s="5"/>
      <c r="K27" s="5"/>
      <c r="L27" s="5"/>
      <c r="M27" s="8" t="s">
        <v>17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x14ac:dyDescent="0.25">
      <c r="A28" s="12" t="s">
        <v>21</v>
      </c>
      <c r="B28" s="12" t="s">
        <v>22</v>
      </c>
      <c r="C28" s="12" t="s">
        <v>104</v>
      </c>
      <c r="D28" s="12" t="s">
        <v>24</v>
      </c>
      <c r="E28" s="12" t="s">
        <v>26</v>
      </c>
      <c r="F28" s="12" t="s">
        <v>25</v>
      </c>
      <c r="G28" s="10">
        <v>0</v>
      </c>
      <c r="H28" s="10">
        <v>2100000</v>
      </c>
      <c r="I28" s="10">
        <v>2100000</v>
      </c>
      <c r="J28" s="5"/>
      <c r="K28" s="5"/>
      <c r="L28" s="5"/>
      <c r="M28" s="8" t="s">
        <v>17</v>
      </c>
      <c r="N28" s="7">
        <f t="shared" si="0"/>
        <v>0</v>
      </c>
      <c r="O28" s="7">
        <f t="shared" si="1"/>
        <v>1</v>
      </c>
      <c r="P28" s="6">
        <f t="shared" si="2"/>
        <v>0</v>
      </c>
      <c r="Q28" s="6">
        <f t="shared" si="3"/>
        <v>0</v>
      </c>
    </row>
    <row r="29" spans="1:17" x14ac:dyDescent="0.25">
      <c r="A29" s="12" t="s">
        <v>105</v>
      </c>
      <c r="B29" s="12" t="s">
        <v>106</v>
      </c>
      <c r="C29" s="12" t="s">
        <v>104</v>
      </c>
      <c r="D29" s="12" t="s">
        <v>24</v>
      </c>
      <c r="E29" s="12" t="s">
        <v>108</v>
      </c>
      <c r="F29" s="12" t="s">
        <v>107</v>
      </c>
      <c r="G29" s="10">
        <v>526999.99</v>
      </c>
      <c r="H29" s="10">
        <v>0</v>
      </c>
      <c r="I29" s="10">
        <v>0</v>
      </c>
      <c r="J29" s="5"/>
      <c r="K29" s="5"/>
      <c r="L29" s="5"/>
      <c r="M29" s="8" t="s">
        <v>17</v>
      </c>
      <c r="N29" s="7">
        <f t="shared" si="0"/>
        <v>0</v>
      </c>
      <c r="O29" s="7">
        <f t="shared" si="1"/>
        <v>0</v>
      </c>
      <c r="P29" s="6">
        <f t="shared" si="2"/>
        <v>0</v>
      </c>
      <c r="Q29" s="6">
        <f t="shared" si="3"/>
        <v>0</v>
      </c>
    </row>
    <row r="30" spans="1:17" x14ac:dyDescent="0.25">
      <c r="A30" s="12" t="s">
        <v>76</v>
      </c>
      <c r="B30" s="12" t="s">
        <v>77</v>
      </c>
      <c r="C30" s="12" t="s">
        <v>109</v>
      </c>
      <c r="D30" s="12" t="s">
        <v>24</v>
      </c>
      <c r="E30" s="12" t="s">
        <v>79</v>
      </c>
      <c r="F30" s="12" t="s">
        <v>78</v>
      </c>
      <c r="G30" s="10">
        <v>395.36</v>
      </c>
      <c r="H30" s="10">
        <v>0</v>
      </c>
      <c r="I30" s="10">
        <v>0</v>
      </c>
      <c r="J30" s="5"/>
      <c r="K30" s="5"/>
      <c r="L30" s="5"/>
      <c r="M30" s="8" t="s">
        <v>17</v>
      </c>
      <c r="N30" s="7">
        <f t="shared" si="0"/>
        <v>0</v>
      </c>
      <c r="O30" s="7">
        <f t="shared" si="1"/>
        <v>0</v>
      </c>
      <c r="P30" s="6">
        <f t="shared" si="2"/>
        <v>0</v>
      </c>
      <c r="Q30" s="6">
        <f t="shared" si="3"/>
        <v>0</v>
      </c>
    </row>
    <row r="31" spans="1:17" x14ac:dyDescent="0.25">
      <c r="A31" s="12" t="s">
        <v>110</v>
      </c>
      <c r="B31" s="12" t="s">
        <v>111</v>
      </c>
      <c r="C31" s="12" t="s">
        <v>112</v>
      </c>
      <c r="D31" s="12" t="s">
        <v>24</v>
      </c>
      <c r="E31" s="12" t="s">
        <v>114</v>
      </c>
      <c r="F31" s="12" t="s">
        <v>113</v>
      </c>
      <c r="G31" s="10">
        <v>39999.99</v>
      </c>
      <c r="H31" s="10">
        <v>0</v>
      </c>
      <c r="I31" s="10">
        <v>0</v>
      </c>
      <c r="J31" s="5"/>
      <c r="K31" s="5"/>
      <c r="L31" s="5"/>
      <c r="M31" s="8" t="s">
        <v>17</v>
      </c>
      <c r="N31" s="7">
        <f t="shared" si="0"/>
        <v>0</v>
      </c>
      <c r="O31" s="7">
        <f t="shared" si="1"/>
        <v>0</v>
      </c>
      <c r="P31" s="6">
        <f t="shared" si="2"/>
        <v>0</v>
      </c>
      <c r="Q31" s="6">
        <f t="shared" si="3"/>
        <v>0</v>
      </c>
    </row>
    <row r="32" spans="1:17" x14ac:dyDescent="0.25">
      <c r="A32" s="12" t="s">
        <v>115</v>
      </c>
      <c r="B32" s="12" t="s">
        <v>116</v>
      </c>
      <c r="C32" s="12" t="s">
        <v>117</v>
      </c>
      <c r="D32" s="12" t="s">
        <v>24</v>
      </c>
      <c r="E32" s="12" t="s">
        <v>119</v>
      </c>
      <c r="F32" s="12" t="s">
        <v>118</v>
      </c>
      <c r="G32" s="10">
        <v>0</v>
      </c>
      <c r="H32" s="10">
        <v>8000.14</v>
      </c>
      <c r="I32" s="10">
        <v>8000.14</v>
      </c>
      <c r="J32" s="5"/>
      <c r="K32" s="5"/>
      <c r="L32" s="5"/>
      <c r="M32" s="8" t="s">
        <v>17</v>
      </c>
      <c r="N32" s="7">
        <f t="shared" si="0"/>
        <v>0</v>
      </c>
      <c r="O32" s="7">
        <f t="shared" si="1"/>
        <v>1</v>
      </c>
      <c r="P32" s="6">
        <f t="shared" si="2"/>
        <v>0</v>
      </c>
      <c r="Q32" s="6">
        <f t="shared" si="3"/>
        <v>0</v>
      </c>
    </row>
    <row r="33" spans="1:17" x14ac:dyDescent="0.25">
      <c r="A33" s="12" t="s">
        <v>68</v>
      </c>
      <c r="B33" s="12" t="s">
        <v>69</v>
      </c>
      <c r="C33" s="12" t="s">
        <v>120</v>
      </c>
      <c r="D33" s="12" t="s">
        <v>24</v>
      </c>
      <c r="E33" s="12" t="s">
        <v>71</v>
      </c>
      <c r="F33" s="12" t="s">
        <v>70</v>
      </c>
      <c r="G33" s="10">
        <v>0</v>
      </c>
      <c r="H33" s="10">
        <v>12300</v>
      </c>
      <c r="I33" s="10">
        <v>12300</v>
      </c>
      <c r="J33" s="5"/>
      <c r="K33" s="5"/>
      <c r="L33" s="5"/>
      <c r="M33" s="8" t="s">
        <v>17</v>
      </c>
      <c r="N33" s="7">
        <f t="shared" si="0"/>
        <v>0</v>
      </c>
      <c r="O33" s="7">
        <f t="shared" si="1"/>
        <v>1</v>
      </c>
      <c r="P33" s="6">
        <f t="shared" si="2"/>
        <v>0</v>
      </c>
      <c r="Q33" s="6">
        <f t="shared" si="3"/>
        <v>0</v>
      </c>
    </row>
    <row r="34" spans="1:17" x14ac:dyDescent="0.25">
      <c r="A34" s="12" t="s">
        <v>52</v>
      </c>
      <c r="B34" s="12" t="s">
        <v>53</v>
      </c>
      <c r="C34" s="12" t="s">
        <v>121</v>
      </c>
      <c r="D34" s="12" t="s">
        <v>24</v>
      </c>
      <c r="E34" s="12" t="s">
        <v>55</v>
      </c>
      <c r="F34" s="12" t="s">
        <v>54</v>
      </c>
      <c r="G34" s="10">
        <v>5930</v>
      </c>
      <c r="H34" s="10">
        <v>0</v>
      </c>
      <c r="I34" s="10">
        <v>0</v>
      </c>
      <c r="J34" s="5"/>
      <c r="K34" s="5"/>
      <c r="L34" s="5"/>
      <c r="M34" s="8" t="s">
        <v>17</v>
      </c>
      <c r="N34" s="7">
        <f t="shared" si="0"/>
        <v>0</v>
      </c>
      <c r="O34" s="7">
        <f t="shared" si="1"/>
        <v>0</v>
      </c>
      <c r="P34" s="6">
        <f t="shared" si="2"/>
        <v>0</v>
      </c>
      <c r="Q34" s="6">
        <f t="shared" si="3"/>
        <v>0</v>
      </c>
    </row>
    <row r="35" spans="1:17" x14ac:dyDescent="0.25">
      <c r="A35" s="12" t="s">
        <v>122</v>
      </c>
      <c r="B35" s="12" t="s">
        <v>123</v>
      </c>
      <c r="C35" s="12" t="s">
        <v>124</v>
      </c>
      <c r="D35" s="12" t="s">
        <v>24</v>
      </c>
      <c r="E35" s="12" t="s">
        <v>126</v>
      </c>
      <c r="F35" s="12" t="s">
        <v>125</v>
      </c>
      <c r="G35" s="10">
        <v>0</v>
      </c>
      <c r="H35" s="10">
        <v>14264.52</v>
      </c>
      <c r="I35" s="10">
        <v>14264.52</v>
      </c>
      <c r="J35" s="5"/>
      <c r="K35" s="5"/>
      <c r="L35" s="5"/>
      <c r="M35" s="8" t="s">
        <v>17</v>
      </c>
      <c r="N35" s="7">
        <f t="shared" si="0"/>
        <v>0</v>
      </c>
      <c r="O35" s="7">
        <f t="shared" si="1"/>
        <v>1</v>
      </c>
      <c r="P35" s="6">
        <f t="shared" si="2"/>
        <v>0</v>
      </c>
      <c r="Q35" s="6">
        <f t="shared" si="3"/>
        <v>0</v>
      </c>
    </row>
    <row r="36" spans="1:17" x14ac:dyDescent="0.25">
      <c r="A36" s="12" t="s">
        <v>127</v>
      </c>
      <c r="B36" s="12" t="s">
        <v>128</v>
      </c>
      <c r="C36" s="12" t="s">
        <v>124</v>
      </c>
      <c r="D36" s="12" t="s">
        <v>24</v>
      </c>
      <c r="E36" s="12" t="s">
        <v>130</v>
      </c>
      <c r="F36" s="12" t="s">
        <v>129</v>
      </c>
      <c r="G36" s="10">
        <v>0</v>
      </c>
      <c r="H36" s="10">
        <v>72668.2</v>
      </c>
      <c r="I36" s="10">
        <v>72668.2</v>
      </c>
      <c r="J36" s="5"/>
      <c r="K36" s="5"/>
      <c r="L36" s="5"/>
      <c r="M36" s="8" t="s">
        <v>17</v>
      </c>
      <c r="N36" s="7">
        <f t="shared" ref="N36:N60" si="4">IF(G36&gt;0,I36/G36,0)</f>
        <v>0</v>
      </c>
      <c r="O36" s="7">
        <f t="shared" ref="O36:O60" si="5">IF(H36&gt;0,I36/H36,0)</f>
        <v>1</v>
      </c>
      <c r="P36" s="6">
        <f t="shared" ref="P36:P60" si="6">IF(J36=0,0,L36/J36)</f>
        <v>0</v>
      </c>
      <c r="Q36" s="6">
        <f t="shared" ref="Q36:Q60" si="7">IF(L36=0,0,L36/K36)</f>
        <v>0</v>
      </c>
    </row>
    <row r="37" spans="1:17" x14ac:dyDescent="0.25">
      <c r="A37" s="12" t="s">
        <v>88</v>
      </c>
      <c r="B37" s="12" t="s">
        <v>89</v>
      </c>
      <c r="C37" s="12" t="s">
        <v>131</v>
      </c>
      <c r="D37" s="12" t="s">
        <v>132</v>
      </c>
      <c r="E37" s="12" t="s">
        <v>91</v>
      </c>
      <c r="F37" s="12" t="s">
        <v>90</v>
      </c>
      <c r="G37" s="10">
        <v>5235000</v>
      </c>
      <c r="H37" s="10">
        <v>1799939.29</v>
      </c>
      <c r="I37" s="10">
        <v>1799939.29</v>
      </c>
      <c r="J37" s="5"/>
      <c r="K37" s="5"/>
      <c r="L37" s="5"/>
      <c r="M37" s="8" t="s">
        <v>17</v>
      </c>
      <c r="N37" s="7">
        <f t="shared" si="4"/>
        <v>0.34382794460362942</v>
      </c>
      <c r="O37" s="7">
        <f t="shared" si="5"/>
        <v>1</v>
      </c>
      <c r="P37" s="6">
        <f t="shared" si="6"/>
        <v>0</v>
      </c>
      <c r="Q37" s="6">
        <f t="shared" si="7"/>
        <v>0</v>
      </c>
    </row>
    <row r="38" spans="1:17" x14ac:dyDescent="0.25">
      <c r="A38" s="12" t="s">
        <v>133</v>
      </c>
      <c r="B38" s="12" t="s">
        <v>134</v>
      </c>
      <c r="C38" s="12" t="s">
        <v>131</v>
      </c>
      <c r="D38" s="12" t="s">
        <v>132</v>
      </c>
      <c r="E38" s="12" t="s">
        <v>91</v>
      </c>
      <c r="F38" s="12" t="s">
        <v>90</v>
      </c>
      <c r="G38" s="10">
        <v>0</v>
      </c>
      <c r="H38" s="10">
        <v>2975500.32</v>
      </c>
      <c r="I38" s="10">
        <v>2975500.32</v>
      </c>
      <c r="J38" s="5"/>
      <c r="K38" s="5"/>
      <c r="L38" s="5"/>
      <c r="M38" s="8" t="s">
        <v>17</v>
      </c>
      <c r="N38" s="7">
        <f t="shared" si="4"/>
        <v>0</v>
      </c>
      <c r="O38" s="7">
        <f t="shared" si="5"/>
        <v>1</v>
      </c>
      <c r="P38" s="6">
        <f t="shared" si="6"/>
        <v>0</v>
      </c>
      <c r="Q38" s="6">
        <f t="shared" si="7"/>
        <v>0</v>
      </c>
    </row>
    <row r="39" spans="1:17" x14ac:dyDescent="0.25">
      <c r="A39" s="12" t="s">
        <v>64</v>
      </c>
      <c r="B39" s="12" t="s">
        <v>65</v>
      </c>
      <c r="C39" s="12" t="s">
        <v>135</v>
      </c>
      <c r="D39" s="12" t="s">
        <v>132</v>
      </c>
      <c r="E39" s="12" t="s">
        <v>67</v>
      </c>
      <c r="F39" s="12" t="s">
        <v>66</v>
      </c>
      <c r="G39" s="10">
        <v>0</v>
      </c>
      <c r="H39" s="10">
        <v>492500</v>
      </c>
      <c r="I39" s="10">
        <v>492500</v>
      </c>
      <c r="J39" s="5"/>
      <c r="K39" s="5"/>
      <c r="L39" s="5"/>
      <c r="M39" s="8" t="s">
        <v>17</v>
      </c>
      <c r="N39" s="7">
        <f t="shared" si="4"/>
        <v>0</v>
      </c>
      <c r="O39" s="7">
        <f t="shared" si="5"/>
        <v>1</v>
      </c>
      <c r="P39" s="6">
        <f t="shared" si="6"/>
        <v>0</v>
      </c>
      <c r="Q39" s="6">
        <f t="shared" si="7"/>
        <v>0</v>
      </c>
    </row>
    <row r="40" spans="1:17" x14ac:dyDescent="0.25">
      <c r="A40" s="12" t="s">
        <v>88</v>
      </c>
      <c r="B40" s="12" t="s">
        <v>89</v>
      </c>
      <c r="C40" s="12" t="s">
        <v>135</v>
      </c>
      <c r="D40" s="12" t="s">
        <v>132</v>
      </c>
      <c r="E40" s="12" t="s">
        <v>91</v>
      </c>
      <c r="F40" s="12" t="s">
        <v>90</v>
      </c>
      <c r="G40" s="10">
        <v>239793.19</v>
      </c>
      <c r="H40" s="10">
        <v>0</v>
      </c>
      <c r="I40" s="10">
        <v>0</v>
      </c>
      <c r="J40" s="5"/>
      <c r="K40" s="5"/>
      <c r="L40" s="5"/>
      <c r="M40" s="8" t="s">
        <v>17</v>
      </c>
      <c r="N40" s="7">
        <f t="shared" si="4"/>
        <v>0</v>
      </c>
      <c r="O40" s="7">
        <f t="shared" si="5"/>
        <v>0</v>
      </c>
      <c r="P40" s="6">
        <f t="shared" si="6"/>
        <v>0</v>
      </c>
      <c r="Q40" s="6">
        <f t="shared" si="7"/>
        <v>0</v>
      </c>
    </row>
    <row r="41" spans="1:17" x14ac:dyDescent="0.25">
      <c r="A41" s="12" t="s">
        <v>136</v>
      </c>
      <c r="B41" s="12" t="s">
        <v>137</v>
      </c>
      <c r="C41" s="12" t="s">
        <v>135</v>
      </c>
      <c r="D41" s="12" t="s">
        <v>132</v>
      </c>
      <c r="E41" s="12" t="s">
        <v>67</v>
      </c>
      <c r="F41" s="12" t="s">
        <v>66</v>
      </c>
      <c r="G41" s="10">
        <v>0</v>
      </c>
      <c r="H41" s="10">
        <v>0</v>
      </c>
      <c r="I41" s="10">
        <v>0</v>
      </c>
      <c r="J41" s="5"/>
      <c r="K41" s="5"/>
      <c r="L41" s="5"/>
      <c r="M41" s="8" t="s">
        <v>17</v>
      </c>
      <c r="N41" s="7">
        <f t="shared" si="4"/>
        <v>0</v>
      </c>
      <c r="O41" s="7">
        <f t="shared" si="5"/>
        <v>0</v>
      </c>
      <c r="P41" s="6">
        <f t="shared" si="6"/>
        <v>0</v>
      </c>
      <c r="Q41" s="6">
        <f t="shared" si="7"/>
        <v>0</v>
      </c>
    </row>
    <row r="42" spans="1:17" x14ac:dyDescent="0.25">
      <c r="A42" s="12" t="s">
        <v>138</v>
      </c>
      <c r="B42" s="12" t="s">
        <v>139</v>
      </c>
      <c r="C42" s="12" t="s">
        <v>135</v>
      </c>
      <c r="D42" s="12" t="s">
        <v>132</v>
      </c>
      <c r="E42" s="12" t="s">
        <v>67</v>
      </c>
      <c r="F42" s="12" t="s">
        <v>66</v>
      </c>
      <c r="G42" s="10">
        <v>0</v>
      </c>
      <c r="H42" s="10">
        <v>492500</v>
      </c>
      <c r="I42" s="10">
        <v>492500</v>
      </c>
      <c r="J42" s="5"/>
      <c r="K42" s="5"/>
      <c r="L42" s="5"/>
      <c r="M42" s="8" t="s">
        <v>17</v>
      </c>
      <c r="N42" s="7">
        <f t="shared" si="4"/>
        <v>0</v>
      </c>
      <c r="O42" s="7">
        <f t="shared" si="5"/>
        <v>1</v>
      </c>
      <c r="P42" s="6">
        <f t="shared" si="6"/>
        <v>0</v>
      </c>
      <c r="Q42" s="6">
        <f t="shared" si="7"/>
        <v>0</v>
      </c>
    </row>
    <row r="43" spans="1:17" x14ac:dyDescent="0.25">
      <c r="A43" s="12" t="s">
        <v>88</v>
      </c>
      <c r="B43" s="12" t="s">
        <v>89</v>
      </c>
      <c r="C43" s="12" t="s">
        <v>140</v>
      </c>
      <c r="D43" s="12" t="s">
        <v>132</v>
      </c>
      <c r="E43" s="12" t="s">
        <v>91</v>
      </c>
      <c r="F43" s="12" t="s">
        <v>90</v>
      </c>
      <c r="G43" s="10">
        <v>51260000</v>
      </c>
      <c r="H43" s="10">
        <v>56588527.5</v>
      </c>
      <c r="I43" s="10">
        <v>54502077.289999999</v>
      </c>
      <c r="J43" s="5"/>
      <c r="K43" s="5"/>
      <c r="L43" s="5"/>
      <c r="M43" s="8" t="s">
        <v>17</v>
      </c>
      <c r="N43" s="7">
        <f t="shared" si="4"/>
        <v>1.0632477036675771</v>
      </c>
      <c r="O43" s="7">
        <f t="shared" si="5"/>
        <v>0.96312944863249883</v>
      </c>
      <c r="P43" s="6">
        <f t="shared" si="6"/>
        <v>0</v>
      </c>
      <c r="Q43" s="6">
        <f t="shared" si="7"/>
        <v>0</v>
      </c>
    </row>
    <row r="44" spans="1:17" x14ac:dyDescent="0.25">
      <c r="A44" s="12" t="s">
        <v>141</v>
      </c>
      <c r="B44" s="12" t="s">
        <v>142</v>
      </c>
      <c r="C44" s="12" t="s">
        <v>140</v>
      </c>
      <c r="D44" s="12" t="s">
        <v>132</v>
      </c>
      <c r="E44" s="12" t="s">
        <v>91</v>
      </c>
      <c r="F44" s="12" t="s">
        <v>90</v>
      </c>
      <c r="G44" s="10">
        <v>0</v>
      </c>
      <c r="H44" s="10">
        <v>4446619.88</v>
      </c>
      <c r="I44" s="10">
        <v>4044728.4</v>
      </c>
      <c r="J44" s="5"/>
      <c r="K44" s="5"/>
      <c r="L44" s="5"/>
      <c r="M44" s="8" t="s">
        <v>17</v>
      </c>
      <c r="N44" s="7">
        <f t="shared" si="4"/>
        <v>0</v>
      </c>
      <c r="O44" s="7">
        <f t="shared" si="5"/>
        <v>0.90961865622748039</v>
      </c>
      <c r="P44" s="6">
        <f t="shared" si="6"/>
        <v>0</v>
      </c>
      <c r="Q44" s="6">
        <f t="shared" si="7"/>
        <v>0</v>
      </c>
    </row>
    <row r="45" spans="1:17" x14ac:dyDescent="0.25">
      <c r="A45" s="12" t="s">
        <v>143</v>
      </c>
      <c r="B45" s="12" t="s">
        <v>144</v>
      </c>
      <c r="C45" s="12" t="s">
        <v>140</v>
      </c>
      <c r="D45" s="12" t="s">
        <v>132</v>
      </c>
      <c r="E45" s="12" t="s">
        <v>91</v>
      </c>
      <c r="F45" s="12" t="s">
        <v>90</v>
      </c>
      <c r="G45" s="10">
        <v>0</v>
      </c>
      <c r="H45" s="10">
        <v>1741727.76</v>
      </c>
      <c r="I45" s="10">
        <v>1144302.96</v>
      </c>
      <c r="J45" s="5"/>
      <c r="K45" s="5"/>
      <c r="L45" s="5"/>
      <c r="M45" s="8" t="s">
        <v>17</v>
      </c>
      <c r="N45" s="7">
        <f t="shared" si="4"/>
        <v>0</v>
      </c>
      <c r="O45" s="7">
        <f t="shared" si="5"/>
        <v>0.65699300790842308</v>
      </c>
      <c r="P45" s="6">
        <f t="shared" si="6"/>
        <v>0</v>
      </c>
      <c r="Q45" s="6">
        <f t="shared" si="7"/>
        <v>0</v>
      </c>
    </row>
    <row r="46" spans="1:17" x14ac:dyDescent="0.25">
      <c r="A46" s="12" t="s">
        <v>145</v>
      </c>
      <c r="B46" s="12" t="s">
        <v>146</v>
      </c>
      <c r="C46" s="12" t="s">
        <v>140</v>
      </c>
      <c r="D46" s="12" t="s">
        <v>132</v>
      </c>
      <c r="E46" s="12" t="s">
        <v>91</v>
      </c>
      <c r="F46" s="12" t="s">
        <v>90</v>
      </c>
      <c r="G46" s="10">
        <v>0</v>
      </c>
      <c r="H46" s="10">
        <v>2345423.9700000002</v>
      </c>
      <c r="I46" s="10">
        <v>2345423.9700000002</v>
      </c>
      <c r="J46" s="5"/>
      <c r="K46" s="5"/>
      <c r="L46" s="5"/>
      <c r="M46" s="8" t="s">
        <v>17</v>
      </c>
      <c r="N46" s="7">
        <f t="shared" si="4"/>
        <v>0</v>
      </c>
      <c r="O46" s="7">
        <f t="shared" si="5"/>
        <v>1</v>
      </c>
      <c r="P46" s="6">
        <f t="shared" si="6"/>
        <v>0</v>
      </c>
      <c r="Q46" s="6">
        <f t="shared" si="7"/>
        <v>0</v>
      </c>
    </row>
    <row r="47" spans="1:17" x14ac:dyDescent="0.25">
      <c r="A47" s="12" t="s">
        <v>147</v>
      </c>
      <c r="B47" s="12" t="s">
        <v>148</v>
      </c>
      <c r="C47" s="12" t="s">
        <v>140</v>
      </c>
      <c r="D47" s="12" t="s">
        <v>132</v>
      </c>
      <c r="E47" s="12" t="s">
        <v>91</v>
      </c>
      <c r="F47" s="12" t="s">
        <v>90</v>
      </c>
      <c r="G47" s="10">
        <v>0</v>
      </c>
      <c r="H47" s="10">
        <v>5960307.79</v>
      </c>
      <c r="I47" s="10">
        <v>5960307.79</v>
      </c>
      <c r="J47" s="5"/>
      <c r="K47" s="5"/>
      <c r="L47" s="5"/>
      <c r="M47" s="8" t="s">
        <v>17</v>
      </c>
      <c r="N47" s="7">
        <f t="shared" si="4"/>
        <v>0</v>
      </c>
      <c r="O47" s="7">
        <f t="shared" si="5"/>
        <v>1</v>
      </c>
      <c r="P47" s="6">
        <f t="shared" si="6"/>
        <v>0</v>
      </c>
      <c r="Q47" s="6">
        <f t="shared" si="7"/>
        <v>0</v>
      </c>
    </row>
    <row r="48" spans="1:17" x14ac:dyDescent="0.25">
      <c r="A48" s="12" t="s">
        <v>149</v>
      </c>
      <c r="B48" s="12" t="s">
        <v>150</v>
      </c>
      <c r="C48" s="12" t="s">
        <v>140</v>
      </c>
      <c r="D48" s="12" t="s">
        <v>132</v>
      </c>
      <c r="E48" s="12" t="s">
        <v>91</v>
      </c>
      <c r="F48" s="12" t="s">
        <v>90</v>
      </c>
      <c r="G48" s="10">
        <v>0</v>
      </c>
      <c r="H48" s="10">
        <v>864240.48</v>
      </c>
      <c r="I48" s="10">
        <v>468076.19</v>
      </c>
      <c r="J48" s="5"/>
      <c r="K48" s="5"/>
      <c r="L48" s="5"/>
      <c r="M48" s="8" t="s">
        <v>17</v>
      </c>
      <c r="N48" s="7">
        <f t="shared" si="4"/>
        <v>0</v>
      </c>
      <c r="O48" s="7">
        <f t="shared" si="5"/>
        <v>0.54160410306168483</v>
      </c>
      <c r="P48" s="6">
        <f t="shared" si="6"/>
        <v>0</v>
      </c>
      <c r="Q48" s="6">
        <f t="shared" si="7"/>
        <v>0</v>
      </c>
    </row>
    <row r="49" spans="1:17" x14ac:dyDescent="0.25">
      <c r="A49" s="12" t="s">
        <v>151</v>
      </c>
      <c r="B49" s="12" t="s">
        <v>152</v>
      </c>
      <c r="C49" s="12" t="s">
        <v>140</v>
      </c>
      <c r="D49" s="12" t="s">
        <v>132</v>
      </c>
      <c r="E49" s="12" t="s">
        <v>91</v>
      </c>
      <c r="F49" s="12" t="s">
        <v>90</v>
      </c>
      <c r="G49" s="10">
        <v>0</v>
      </c>
      <c r="H49" s="10">
        <v>5776759.9500000002</v>
      </c>
      <c r="I49" s="10">
        <v>3864870.69</v>
      </c>
      <c r="J49" s="5"/>
      <c r="K49" s="5"/>
      <c r="L49" s="5"/>
      <c r="M49" s="8" t="s">
        <v>17</v>
      </c>
      <c r="N49" s="7">
        <f t="shared" si="4"/>
        <v>0</v>
      </c>
      <c r="O49" s="7">
        <f t="shared" si="5"/>
        <v>0.66903778648444612</v>
      </c>
      <c r="P49" s="6">
        <f t="shared" si="6"/>
        <v>0</v>
      </c>
      <c r="Q49" s="6">
        <f t="shared" si="7"/>
        <v>0</v>
      </c>
    </row>
    <row r="50" spans="1:17" x14ac:dyDescent="0.25">
      <c r="A50" s="12" t="s">
        <v>153</v>
      </c>
      <c r="B50" s="12" t="s">
        <v>154</v>
      </c>
      <c r="C50" s="12" t="s">
        <v>140</v>
      </c>
      <c r="D50" s="12" t="s">
        <v>132</v>
      </c>
      <c r="E50" s="12" t="s">
        <v>91</v>
      </c>
      <c r="F50" s="12" t="s">
        <v>90</v>
      </c>
      <c r="G50" s="10">
        <v>0</v>
      </c>
      <c r="H50" s="10">
        <v>20569822.329999998</v>
      </c>
      <c r="I50" s="10">
        <v>19689465</v>
      </c>
      <c r="J50" s="5"/>
      <c r="K50" s="5"/>
      <c r="L50" s="5"/>
      <c r="M50" s="8" t="s">
        <v>17</v>
      </c>
      <c r="N50" s="7">
        <f t="shared" si="4"/>
        <v>0</v>
      </c>
      <c r="O50" s="7">
        <f t="shared" si="5"/>
        <v>0.95720151025728384</v>
      </c>
      <c r="P50" s="6">
        <f t="shared" si="6"/>
        <v>0</v>
      </c>
      <c r="Q50" s="6">
        <f t="shared" si="7"/>
        <v>0</v>
      </c>
    </row>
    <row r="51" spans="1:17" x14ac:dyDescent="0.25">
      <c r="A51" s="12" t="s">
        <v>88</v>
      </c>
      <c r="B51" s="12" t="s">
        <v>89</v>
      </c>
      <c r="C51" s="12" t="s">
        <v>155</v>
      </c>
      <c r="D51" s="12" t="s">
        <v>132</v>
      </c>
      <c r="E51" s="12" t="s">
        <v>91</v>
      </c>
      <c r="F51" s="12" t="s">
        <v>90</v>
      </c>
      <c r="G51" s="10">
        <v>0</v>
      </c>
      <c r="H51" s="10">
        <v>4744181.12</v>
      </c>
      <c r="I51" s="10">
        <v>4711016.4400000004</v>
      </c>
      <c r="J51" s="5"/>
      <c r="K51" s="5"/>
      <c r="L51" s="5"/>
      <c r="M51" s="8" t="s">
        <v>17</v>
      </c>
      <c r="N51" s="7">
        <f t="shared" si="4"/>
        <v>0</v>
      </c>
      <c r="O51" s="7">
        <f t="shared" si="5"/>
        <v>0.99300939842701463</v>
      </c>
      <c r="P51" s="6">
        <f t="shared" si="6"/>
        <v>0</v>
      </c>
      <c r="Q51" s="6">
        <f t="shared" si="7"/>
        <v>0</v>
      </c>
    </row>
    <row r="52" spans="1:17" x14ac:dyDescent="0.25">
      <c r="A52" s="12" t="s">
        <v>136</v>
      </c>
      <c r="B52" s="12" t="s">
        <v>137</v>
      </c>
      <c r="C52" s="12" t="s">
        <v>155</v>
      </c>
      <c r="D52" s="12" t="s">
        <v>132</v>
      </c>
      <c r="E52" s="12" t="s">
        <v>91</v>
      </c>
      <c r="F52" s="12" t="s">
        <v>90</v>
      </c>
      <c r="G52" s="10">
        <v>0</v>
      </c>
      <c r="H52" s="10">
        <v>988302.34</v>
      </c>
      <c r="I52" s="10">
        <v>988302.34</v>
      </c>
      <c r="J52" s="5"/>
      <c r="K52" s="5"/>
      <c r="L52" s="5"/>
      <c r="M52" s="8" t="s">
        <v>17</v>
      </c>
      <c r="N52" s="7">
        <f t="shared" si="4"/>
        <v>0</v>
      </c>
      <c r="O52" s="7">
        <f t="shared" si="5"/>
        <v>1</v>
      </c>
      <c r="P52" s="6">
        <f t="shared" si="6"/>
        <v>0</v>
      </c>
      <c r="Q52" s="6">
        <f t="shared" si="7"/>
        <v>0</v>
      </c>
    </row>
    <row r="53" spans="1:17" x14ac:dyDescent="0.25">
      <c r="A53" s="12" t="s">
        <v>156</v>
      </c>
      <c r="B53" s="12" t="s">
        <v>157</v>
      </c>
      <c r="C53" s="12" t="s">
        <v>155</v>
      </c>
      <c r="D53" s="12" t="s">
        <v>132</v>
      </c>
      <c r="E53" s="12" t="s">
        <v>91</v>
      </c>
      <c r="F53" s="12" t="s">
        <v>90</v>
      </c>
      <c r="G53" s="10">
        <v>0</v>
      </c>
      <c r="H53" s="10">
        <v>8422246.9199999999</v>
      </c>
      <c r="I53" s="10">
        <v>8422246.9199999999</v>
      </c>
      <c r="J53" s="5"/>
      <c r="K53" s="5"/>
      <c r="L53" s="5"/>
      <c r="M53" s="8" t="s">
        <v>17</v>
      </c>
      <c r="N53" s="7">
        <f t="shared" si="4"/>
        <v>0</v>
      </c>
      <c r="O53" s="7">
        <f t="shared" si="5"/>
        <v>1</v>
      </c>
      <c r="P53" s="6">
        <f t="shared" si="6"/>
        <v>0</v>
      </c>
      <c r="Q53" s="6">
        <f t="shared" si="7"/>
        <v>0</v>
      </c>
    </row>
    <row r="54" spans="1:17" x14ac:dyDescent="0.25">
      <c r="A54" s="12" t="s">
        <v>68</v>
      </c>
      <c r="B54" s="12" t="s">
        <v>69</v>
      </c>
      <c r="C54" s="12" t="s">
        <v>158</v>
      </c>
      <c r="D54" s="12" t="s">
        <v>132</v>
      </c>
      <c r="E54" s="12" t="s">
        <v>71</v>
      </c>
      <c r="F54" s="12" t="s">
        <v>70</v>
      </c>
      <c r="G54" s="10">
        <v>0</v>
      </c>
      <c r="H54" s="10">
        <v>45486188.189999998</v>
      </c>
      <c r="I54" s="10">
        <v>45486188.189999998</v>
      </c>
      <c r="J54" s="5"/>
      <c r="K54" s="5"/>
      <c r="L54" s="5"/>
      <c r="M54" s="8" t="s">
        <v>17</v>
      </c>
      <c r="N54" s="7">
        <f t="shared" si="4"/>
        <v>0</v>
      </c>
      <c r="O54" s="7">
        <f t="shared" si="5"/>
        <v>1</v>
      </c>
      <c r="P54" s="6">
        <f t="shared" si="6"/>
        <v>0</v>
      </c>
      <c r="Q54" s="6">
        <f t="shared" si="7"/>
        <v>0</v>
      </c>
    </row>
    <row r="55" spans="1:17" x14ac:dyDescent="0.25">
      <c r="A55" s="12" t="s">
        <v>159</v>
      </c>
      <c r="B55" s="12" t="s">
        <v>160</v>
      </c>
      <c r="C55" s="12" t="s">
        <v>158</v>
      </c>
      <c r="D55" s="12" t="s">
        <v>132</v>
      </c>
      <c r="E55" s="12" t="s">
        <v>162</v>
      </c>
      <c r="F55" s="12" t="s">
        <v>161</v>
      </c>
      <c r="G55" s="10">
        <v>0</v>
      </c>
      <c r="H55" s="10">
        <v>2721499.9</v>
      </c>
      <c r="I55" s="10">
        <v>1918508.61</v>
      </c>
      <c r="J55" s="5"/>
      <c r="K55" s="5"/>
      <c r="L55" s="5"/>
      <c r="M55" s="8" t="s">
        <v>17</v>
      </c>
      <c r="N55" s="7">
        <f t="shared" si="4"/>
        <v>0</v>
      </c>
      <c r="O55" s="7">
        <f t="shared" si="5"/>
        <v>0.70494531710252872</v>
      </c>
      <c r="P55" s="6">
        <f t="shared" si="6"/>
        <v>0</v>
      </c>
      <c r="Q55" s="6">
        <f t="shared" si="7"/>
        <v>0</v>
      </c>
    </row>
    <row r="56" spans="1:17" x14ac:dyDescent="0.25">
      <c r="A56" s="12" t="s">
        <v>163</v>
      </c>
      <c r="B56" s="12" t="s">
        <v>164</v>
      </c>
      <c r="C56" s="12" t="s">
        <v>158</v>
      </c>
      <c r="D56" s="12" t="s">
        <v>132</v>
      </c>
      <c r="E56" s="12" t="s">
        <v>162</v>
      </c>
      <c r="F56" s="12" t="s">
        <v>161</v>
      </c>
      <c r="G56" s="10">
        <v>0</v>
      </c>
      <c r="H56" s="10">
        <v>3720000.1</v>
      </c>
      <c r="I56" s="10">
        <v>2719718.27</v>
      </c>
      <c r="J56" s="5"/>
      <c r="K56" s="5"/>
      <c r="L56" s="5"/>
      <c r="M56" s="8" t="s">
        <v>17</v>
      </c>
      <c r="N56" s="7">
        <f t="shared" si="4"/>
        <v>0</v>
      </c>
      <c r="O56" s="7">
        <f t="shared" si="5"/>
        <v>0.73110704217454181</v>
      </c>
      <c r="P56" s="6">
        <f t="shared" si="6"/>
        <v>0</v>
      </c>
      <c r="Q56" s="6">
        <f t="shared" si="7"/>
        <v>0</v>
      </c>
    </row>
    <row r="57" spans="1:17" x14ac:dyDescent="0.25">
      <c r="A57" s="12" t="s">
        <v>165</v>
      </c>
      <c r="B57" s="12" t="s">
        <v>166</v>
      </c>
      <c r="C57" s="12" t="s">
        <v>167</v>
      </c>
      <c r="D57" s="12" t="s">
        <v>132</v>
      </c>
      <c r="E57" s="12" t="s">
        <v>169</v>
      </c>
      <c r="F57" s="12" t="s">
        <v>168</v>
      </c>
      <c r="G57" s="10">
        <v>606818.17000000004</v>
      </c>
      <c r="H57" s="10">
        <v>0</v>
      </c>
      <c r="I57" s="10">
        <v>0</v>
      </c>
      <c r="J57" s="5"/>
      <c r="K57" s="5"/>
      <c r="L57" s="5"/>
      <c r="M57" s="8" t="s">
        <v>17</v>
      </c>
      <c r="N57" s="7">
        <f t="shared" si="4"/>
        <v>0</v>
      </c>
      <c r="O57" s="7">
        <f t="shared" si="5"/>
        <v>0</v>
      </c>
      <c r="P57" s="6">
        <f t="shared" si="6"/>
        <v>0</v>
      </c>
      <c r="Q57" s="6">
        <f t="shared" si="7"/>
        <v>0</v>
      </c>
    </row>
    <row r="58" spans="1:17" x14ac:dyDescent="0.25">
      <c r="A58" s="12" t="s">
        <v>88</v>
      </c>
      <c r="B58" s="12" t="s">
        <v>89</v>
      </c>
      <c r="C58" s="12" t="s">
        <v>167</v>
      </c>
      <c r="D58" s="12" t="s">
        <v>132</v>
      </c>
      <c r="E58" s="12" t="s">
        <v>91</v>
      </c>
      <c r="F58" s="12" t="s">
        <v>90</v>
      </c>
      <c r="G58" s="10">
        <v>3000000</v>
      </c>
      <c r="H58" s="10">
        <v>207716.34</v>
      </c>
      <c r="I58" s="10">
        <v>207716.34</v>
      </c>
      <c r="J58" s="5"/>
      <c r="K58" s="5"/>
      <c r="L58" s="5"/>
      <c r="M58" s="8" t="s">
        <v>17</v>
      </c>
      <c r="N58" s="7">
        <f t="shared" si="4"/>
        <v>6.923878E-2</v>
      </c>
      <c r="O58" s="7">
        <f t="shared" si="5"/>
        <v>1</v>
      </c>
      <c r="P58" s="6">
        <f t="shared" si="6"/>
        <v>0</v>
      </c>
      <c r="Q58" s="6">
        <f t="shared" si="7"/>
        <v>0</v>
      </c>
    </row>
    <row r="59" spans="1:17" x14ac:dyDescent="0.25">
      <c r="A59" s="12" t="s">
        <v>133</v>
      </c>
      <c r="B59" s="12" t="s">
        <v>134</v>
      </c>
      <c r="C59" s="12" t="s">
        <v>167</v>
      </c>
      <c r="D59" s="12" t="s">
        <v>132</v>
      </c>
      <c r="E59" s="12" t="s">
        <v>91</v>
      </c>
      <c r="F59" s="12" t="s">
        <v>90</v>
      </c>
      <c r="G59" s="10">
        <v>0</v>
      </c>
      <c r="H59" s="10">
        <v>23361044.460000001</v>
      </c>
      <c r="I59" s="10">
        <v>22035904.16</v>
      </c>
      <c r="J59" s="5"/>
      <c r="K59" s="5"/>
      <c r="L59" s="5"/>
      <c r="M59" s="8" t="s">
        <v>17</v>
      </c>
      <c r="N59" s="7">
        <f t="shared" si="4"/>
        <v>0</v>
      </c>
      <c r="O59" s="7">
        <f t="shared" si="5"/>
        <v>0.94327563982556628</v>
      </c>
      <c r="P59" s="6">
        <f t="shared" si="6"/>
        <v>0</v>
      </c>
      <c r="Q59" s="6">
        <f t="shared" si="7"/>
        <v>0</v>
      </c>
    </row>
    <row r="60" spans="1:17" x14ac:dyDescent="0.25">
      <c r="A60" s="12" t="s">
        <v>170</v>
      </c>
      <c r="B60" s="12" t="s">
        <v>134</v>
      </c>
      <c r="C60" s="12" t="s">
        <v>167</v>
      </c>
      <c r="D60" s="12" t="s">
        <v>132</v>
      </c>
      <c r="E60" s="12" t="s">
        <v>91</v>
      </c>
      <c r="F60" s="12" t="s">
        <v>90</v>
      </c>
      <c r="G60" s="10">
        <v>0</v>
      </c>
      <c r="H60" s="10">
        <v>37796947.530000001</v>
      </c>
      <c r="I60" s="10">
        <v>37796947.530000001</v>
      </c>
      <c r="J60" s="5"/>
      <c r="K60" s="5"/>
      <c r="L60" s="5"/>
      <c r="M60" s="8" t="s">
        <v>17</v>
      </c>
      <c r="N60" s="7">
        <f t="shared" si="4"/>
        <v>0</v>
      </c>
      <c r="O60" s="7">
        <f t="shared" si="5"/>
        <v>1</v>
      </c>
      <c r="P60" s="6">
        <f t="shared" si="6"/>
        <v>0</v>
      </c>
      <c r="Q60" s="6">
        <f t="shared" si="7"/>
        <v>0</v>
      </c>
    </row>
    <row r="61" spans="1:17" x14ac:dyDescent="0.25">
      <c r="G61" s="11">
        <f>SUM(G4:G60)</f>
        <v>62367525.190000005</v>
      </c>
      <c r="H61" s="11">
        <f>SUM(H4:H60)</f>
        <v>233766027.03000003</v>
      </c>
      <c r="I61" s="11">
        <f>SUM(I4:I60)</f>
        <v>224330271.56</v>
      </c>
      <c r="P61" s="13">
        <f t="shared" ref="P61" si="8">IF(J61=0,0,L61/J61)</f>
        <v>0</v>
      </c>
      <c r="Q61" s="13">
        <f t="shared" ref="Q61" si="9">IF(L61=0,0,L61/K61)</f>
        <v>0</v>
      </c>
    </row>
    <row r="62" spans="1:17" x14ac:dyDescent="0.25">
      <c r="A62" s="22" t="s">
        <v>172</v>
      </c>
      <c r="B62" s="23"/>
      <c r="C62" s="23"/>
      <c r="D62" s="23"/>
      <c r="E62" s="24"/>
      <c r="F62" s="24"/>
    </row>
    <row r="63" spans="1:17" x14ac:dyDescent="0.25">
      <c r="A63" s="25"/>
      <c r="B63" s="26"/>
      <c r="C63" s="26"/>
      <c r="D63" s="26"/>
      <c r="E63" s="26"/>
      <c r="F63" s="24"/>
    </row>
    <row r="64" spans="1:17" x14ac:dyDescent="0.25">
      <c r="A64" s="26"/>
      <c r="B64" s="26"/>
      <c r="C64" s="26"/>
      <c r="D64" s="26"/>
      <c r="E64" s="26"/>
      <c r="F64" s="24"/>
    </row>
    <row r="65" spans="1:6" x14ac:dyDescent="0.25">
      <c r="A65" s="27"/>
      <c r="B65" s="27"/>
      <c r="C65" s="27"/>
      <c r="D65" s="27"/>
      <c r="E65" s="27"/>
      <c r="F65" s="24"/>
    </row>
    <row r="66" spans="1:6" x14ac:dyDescent="0.25">
      <c r="A66" s="28"/>
      <c r="B66" s="29"/>
      <c r="C66" s="27"/>
      <c r="D66" s="27"/>
      <c r="E66" s="27"/>
      <c r="F66" s="24"/>
    </row>
    <row r="67" spans="1:6" x14ac:dyDescent="0.25">
      <c r="A67" s="28"/>
      <c r="B67" s="29"/>
      <c r="C67" s="27"/>
      <c r="D67" s="27"/>
      <c r="E67" s="27"/>
      <c r="F67" s="24"/>
    </row>
    <row r="68" spans="1:6" x14ac:dyDescent="0.25">
      <c r="A68" s="28"/>
      <c r="B68" s="29"/>
      <c r="C68" s="27"/>
      <c r="D68" s="27"/>
      <c r="E68" s="27"/>
      <c r="F68" s="24"/>
    </row>
    <row r="69" spans="1:6" x14ac:dyDescent="0.25">
      <c r="A69" s="28"/>
      <c r="B69" s="29"/>
      <c r="C69" s="27"/>
      <c r="D69" s="27"/>
      <c r="E69" s="27"/>
      <c r="F69" s="24"/>
    </row>
    <row r="70" spans="1:6" x14ac:dyDescent="0.25">
      <c r="A70" s="28"/>
      <c r="B70" s="29"/>
      <c r="C70" s="27"/>
      <c r="D70" s="27"/>
      <c r="E70" s="27"/>
      <c r="F70" s="24"/>
    </row>
    <row r="71" spans="1:6" x14ac:dyDescent="0.25">
      <c r="A71" s="29"/>
      <c r="B71" s="30"/>
      <c r="C71" s="27"/>
      <c r="D71" s="27"/>
      <c r="E71" s="27"/>
      <c r="F71" s="24"/>
    </row>
    <row r="72" spans="1:6" x14ac:dyDescent="0.25">
      <c r="A72" s="29"/>
      <c r="B72" s="30"/>
      <c r="C72" s="27"/>
      <c r="D72" s="27"/>
      <c r="E72" s="27"/>
      <c r="F72" s="24"/>
    </row>
    <row r="73" spans="1:6" x14ac:dyDescent="0.25">
      <c r="A73" s="29"/>
      <c r="B73" s="31"/>
      <c r="C73" s="27"/>
      <c r="D73" s="27"/>
      <c r="E73" s="27"/>
      <c r="F73" s="24"/>
    </row>
    <row r="74" spans="1:6" x14ac:dyDescent="0.25">
      <c r="A74" s="29"/>
      <c r="B74" s="31"/>
      <c r="C74" s="27"/>
      <c r="D74" s="27"/>
      <c r="E74" s="27"/>
      <c r="F74" s="24"/>
    </row>
    <row r="75" spans="1:6" x14ac:dyDescent="0.25">
      <c r="A75" s="32"/>
      <c r="B75" s="32"/>
      <c r="C75" s="27"/>
      <c r="D75" s="27"/>
      <c r="E75" s="27"/>
      <c r="F75" s="24"/>
    </row>
    <row r="76" spans="1:6" x14ac:dyDescent="0.25">
      <c r="A76" s="32"/>
      <c r="B76" s="32"/>
      <c r="C76" s="27"/>
      <c r="D76" s="27"/>
      <c r="E76" s="27"/>
      <c r="F76" s="24"/>
    </row>
    <row r="77" spans="1:6" x14ac:dyDescent="0.25">
      <c r="A77" s="23"/>
      <c r="B77" s="23"/>
      <c r="C77" s="23"/>
      <c r="D77" s="23"/>
      <c r="E77" s="24"/>
      <c r="F77" s="24"/>
    </row>
  </sheetData>
  <protectedRanges>
    <protectedRange sqref="A62:F77" name="Rango1"/>
  </protectedRanges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scale="2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 Enlace</cp:lastModifiedBy>
  <dcterms:created xsi:type="dcterms:W3CDTF">2023-06-21T19:35:53Z</dcterms:created>
  <dcterms:modified xsi:type="dcterms:W3CDTF">2025-02-24T02:01:50Z</dcterms:modified>
</cp:coreProperties>
</file>