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D4CA62B0-92B3-4714-B2AB-07A244D5D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<sst xmlns="http://schemas.openxmlformats.org/spreadsheetml/2006/main" count="27" uniqueCount="27">
  <si>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</si>
  <si>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</si>
  <si>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</si>
  <si>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</si>
  <si>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</si>
  <si>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</si>
  <si>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</si>
  <si>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</si>
  <si>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</si>
  <si>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</si>
  <si>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</si>
  <si>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</si>
  <si>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</si>
  <si>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</si>
  <si>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</si>
  <si>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</si>
  <si>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</si>
  <si>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</si>
  <si>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</si>
  <si>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</si>
  <si>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</si>
  <si>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</si>
  <si>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</si>
  <si>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</si>
  <si>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</si>
  <si>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</si>
  <si>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Salvatierra,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</si>
</sst>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horizontal="right"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347663</xdr:colOff>
      <xdr:row>27</xdr:row>
      <xdr:rowOff>57149</xdr:rowOff>
    </xdr:from>
    <xdr:to>
      <xdr:col>4</xdr:col>
      <xdr:colOff>866775</xdr:colOff>
      <xdr:row>40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619044-2057-4923-B5B8-FB72A1F25E9D}"/>
            </a:ext>
          </a:extLst>
        </xdr:cNvPr>
        <xdr:cNvSpPr txBox="1"/>
      </xdr:nvSpPr>
      <xdr:spPr>
        <a:xfrm>
          <a:off x="347663" y="4381499"/>
          <a:ext cx="7853362" cy="1866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 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2578842</xdr:colOff>
      <xdr:row>35</xdr:row>
      <xdr:rowOff>85725</xdr:rowOff>
    </xdr:from>
    <xdr:to>
      <xdr:col>1</xdr:col>
      <xdr:colOff>400050</xdr:colOff>
      <xdr:row>35</xdr:row>
      <xdr:rowOff>109384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2E7C2B6-C60E-4D50-BA0B-CC043B9B245A}"/>
            </a:ext>
          </a:extLst>
        </xdr:cNvPr>
        <xdr:cNvCxnSpPr/>
      </xdr:nvCxnSpPr>
      <xdr:spPr>
        <a:xfrm flipV="1">
          <a:off x="2578842" y="5572125"/>
          <a:ext cx="1583583" cy="236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626345</xdr:colOff>
      <xdr:row>29</xdr:row>
      <xdr:rowOff>24863</xdr:rowOff>
    </xdr:from>
    <xdr:to>
      <xdr:col>0</xdr:col>
      <xdr:colOff>2566987</xdr:colOff>
      <xdr:row>29</xdr:row>
      <xdr:rowOff>26194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07FA34B-3412-4638-B589-0D85B2C7A296}"/>
            </a:ext>
          </a:extLst>
        </xdr:cNvPr>
        <xdr:cNvCxnSpPr/>
      </xdr:nvCxnSpPr>
      <xdr:spPr>
        <a:xfrm>
          <a:off x="626345" y="4634963"/>
          <a:ext cx="1940642" cy="13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763587</xdr:colOff>
      <xdr:row>29</xdr:row>
      <xdr:rowOff>135731</xdr:rowOff>
    </xdr:from>
    <xdr:to>
      <xdr:col>3</xdr:col>
      <xdr:colOff>466725</xdr:colOff>
      <xdr:row>30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2F2AD18-C22E-43AB-B1D5-D5E69F97DC88}"/>
            </a:ext>
          </a:extLst>
        </xdr:cNvPr>
        <xdr:cNvCxnSpPr/>
      </xdr:nvCxnSpPr>
      <xdr:spPr>
        <a:xfrm>
          <a:off x="4525962" y="4745831"/>
          <a:ext cx="2084388" cy="71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3" zoomScaleNormal="100" workbookViewId="0">
      <selection activeCell="H31" sqref="H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8" t="s">
        <v>26</v>
      </c>
      <c r="B1" s="19"/>
      <c r="C1" s="19"/>
      <c r="D1" s="19"/>
      <c r="E1" s="19"/>
      <c r="F1" s="2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680276730.29000008</v>
      </c>
      <c r="C3" s="8">
        <f t="shared" ref="C3:F3" si="0">C4+C12</f>
        <v>3070909923.5299997</v>
      </c>
      <c r="D3" s="8">
        <f t="shared" si="0"/>
        <v>3162434286.5199995</v>
      </c>
      <c r="E3" s="8">
        <f t="shared" si="0"/>
        <v>588752367.30000019</v>
      </c>
      <c r="F3" s="8">
        <f t="shared" si="0"/>
        <v>-91524362.989999965</v>
      </c>
    </row>
    <row r="4" spans="1:6" x14ac:dyDescent="0.2">
      <c r="A4" s="5" t="s">
        <v>4</v>
      </c>
      <c r="B4" s="8">
        <f>SUM(B5:B11)</f>
        <v>186430343.12</v>
      </c>
      <c r="C4" s="8">
        <f>SUM(C5:C11)</f>
        <v>2371173906.8699999</v>
      </c>
      <c r="D4" s="8">
        <f>SUM(D5:D11)</f>
        <v>2519896317.1699996</v>
      </c>
      <c r="E4" s="8">
        <f>SUM(E5:E11)</f>
        <v>37707932.820000142</v>
      </c>
      <c r="F4" s="8">
        <f>SUM(F5:F11)</f>
        <v>-148722410.29999986</v>
      </c>
    </row>
    <row r="5" spans="1:6" x14ac:dyDescent="0.2">
      <c r="A5" s="6" t="s">
        <v>5</v>
      </c>
      <c r="B5" s="9">
        <v>152227315.44</v>
      </c>
      <c r="C5" s="9">
        <v>960511997.27999997</v>
      </c>
      <c r="D5" s="9">
        <v>1095460134.03</v>
      </c>
      <c r="E5" s="9">
        <f>B5+C5-D5</f>
        <v>17279178.690000057</v>
      </c>
      <c r="F5" s="9">
        <f t="shared" ref="F5:F11" si="1">E5-B5</f>
        <v>-134948136.74999994</v>
      </c>
    </row>
    <row r="6" spans="1:6" x14ac:dyDescent="0.2">
      <c r="A6" s="6" t="s">
        <v>6</v>
      </c>
      <c r="B6" s="9">
        <v>6410571.9100000001</v>
      </c>
      <c r="C6" s="9">
        <v>1290661139.04</v>
      </c>
      <c r="D6" s="9">
        <v>1291014375.04</v>
      </c>
      <c r="E6" s="9">
        <f t="shared" ref="E6:E11" si="2">B6+C6-D6</f>
        <v>6057335.9100000858</v>
      </c>
      <c r="F6" s="9">
        <f t="shared" si="1"/>
        <v>-353235.99999991432</v>
      </c>
    </row>
    <row r="7" spans="1:6" x14ac:dyDescent="0.2">
      <c r="A7" s="6" t="s">
        <v>7</v>
      </c>
      <c r="B7" s="9">
        <v>27792455.77</v>
      </c>
      <c r="C7" s="9">
        <v>120000770.55</v>
      </c>
      <c r="D7" s="9">
        <v>133421808.09999999</v>
      </c>
      <c r="E7" s="9">
        <f t="shared" si="2"/>
        <v>14371418.219999999</v>
      </c>
      <c r="F7" s="9">
        <f t="shared" si="1"/>
        <v>-13421037.550000001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493846387.17000008</v>
      </c>
      <c r="C12" s="8">
        <f>SUM(C13:C21)</f>
        <v>699736016.66000009</v>
      </c>
      <c r="D12" s="8">
        <f>SUM(D13:D21)</f>
        <v>642537969.35000002</v>
      </c>
      <c r="E12" s="8">
        <f>SUM(E13:E21)</f>
        <v>551044434.48000002</v>
      </c>
      <c r="F12" s="8">
        <f>SUM(F13:F21)</f>
        <v>57198047.309999898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429612681.10000002</v>
      </c>
      <c r="C15" s="10">
        <v>695178014.94000006</v>
      </c>
      <c r="D15" s="10">
        <v>634936690.59000003</v>
      </c>
      <c r="E15" s="10">
        <f t="shared" si="4"/>
        <v>489854005.44999993</v>
      </c>
      <c r="F15" s="10">
        <f t="shared" si="3"/>
        <v>60241324.349999905</v>
      </c>
    </row>
    <row r="16" spans="1:6" x14ac:dyDescent="0.2">
      <c r="A16" s="6" t="s">
        <v>14</v>
      </c>
      <c r="B16" s="9">
        <v>95454117.340000004</v>
      </c>
      <c r="C16" s="9">
        <v>4558001.72</v>
      </c>
      <c r="D16" s="9">
        <v>2279000.86</v>
      </c>
      <c r="E16" s="9">
        <f t="shared" si="4"/>
        <v>97733118.200000003</v>
      </c>
      <c r="F16" s="9">
        <f t="shared" si="3"/>
        <v>2279000.8599999994</v>
      </c>
    </row>
    <row r="17" spans="1:6" x14ac:dyDescent="0.2">
      <c r="A17" s="6" t="s">
        <v>15</v>
      </c>
      <c r="B17" s="9">
        <v>308430.75</v>
      </c>
      <c r="C17" s="9">
        <v>0</v>
      </c>
      <c r="D17" s="9">
        <v>0</v>
      </c>
      <c r="E17" s="9">
        <f t="shared" si="4"/>
        <v>308430.75</v>
      </c>
      <c r="F17" s="9">
        <f t="shared" si="3"/>
        <v>0</v>
      </c>
    </row>
    <row r="18" spans="1:6" x14ac:dyDescent="0.2">
      <c r="A18" s="6" t="s">
        <v>16</v>
      </c>
      <c r="B18" s="9">
        <v>-31528842.02</v>
      </c>
      <c r="C18" s="9">
        <v>0</v>
      </c>
      <c r="D18" s="9">
        <v>5322277.9000000004</v>
      </c>
      <c r="E18" s="9">
        <f t="shared" si="4"/>
        <v>-36851119.920000002</v>
      </c>
      <c r="F18" s="9">
        <f t="shared" si="3"/>
        <v>-5322277.9000000022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ht="12.75" x14ac:dyDescent="0.2">
      <c r="A25" s="21"/>
      <c r="B25" s="22"/>
      <c r="C25" s="22"/>
    </row>
    <row r="26" spans="1:6" x14ac:dyDescent="0.2">
      <c r="A26" s="11"/>
      <c r="B26" s="11"/>
      <c r="C26" s="11"/>
    </row>
    <row r="27" spans="1:6" x14ac:dyDescent="0.2">
      <c r="A27" s="12"/>
      <c r="B27" s="12"/>
      <c r="C27" s="13"/>
    </row>
    <row r="28" spans="1:6" x14ac:dyDescent="0.2">
      <c r="A28" s="12"/>
      <c r="B28" s="13"/>
      <c r="C28" s="13"/>
    </row>
    <row r="29" spans="1:6" x14ac:dyDescent="0.2">
      <c r="A29" s="12"/>
      <c r="B29" s="13"/>
      <c r="C29" s="13"/>
    </row>
    <row r="30" spans="1:6" x14ac:dyDescent="0.2">
      <c r="A30" s="12"/>
      <c r="B30" s="13"/>
      <c r="C30" s="13"/>
    </row>
    <row r="31" spans="1:6" x14ac:dyDescent="0.2">
      <c r="A31" s="14"/>
      <c r="B31" s="14"/>
      <c r="C31" s="14"/>
    </row>
    <row r="32" spans="1:6" x14ac:dyDescent="0.2">
      <c r="A32" s="14"/>
      <c r="B32" s="14"/>
      <c r="C32" s="14"/>
    </row>
    <row r="33" spans="1:3" x14ac:dyDescent="0.2">
      <c r="A33" s="14"/>
      <c r="B33" s="14"/>
      <c r="C33" s="14"/>
    </row>
    <row r="34" spans="1:3" ht="12" x14ac:dyDescent="0.2">
      <c r="A34" s="15"/>
      <c r="B34" s="16"/>
      <c r="C34" s="14"/>
    </row>
    <row r="35" spans="1:3" ht="12" x14ac:dyDescent="0.2">
      <c r="A35" s="15"/>
      <c r="B35" s="16"/>
      <c r="C35" s="14"/>
    </row>
    <row r="36" spans="1:3" ht="12" x14ac:dyDescent="0.2">
      <c r="A36" s="15"/>
      <c r="B36" s="16"/>
      <c r="C36" s="14"/>
    </row>
    <row r="37" spans="1:3" ht="12" x14ac:dyDescent="0.2">
      <c r="A37" s="15"/>
      <c r="B37" s="16"/>
      <c r="C37" s="14"/>
    </row>
    <row r="38" spans="1:3" ht="12" x14ac:dyDescent="0.2">
      <c r="A38" s="15"/>
      <c r="B38" s="16"/>
      <c r="C38" s="14"/>
    </row>
    <row r="39" spans="1:3" ht="12" x14ac:dyDescent="0.2">
      <c r="A39" s="16"/>
      <c r="B39" s="17"/>
      <c r="C39" s="14"/>
    </row>
  </sheetData>
  <sheetProtection formatCells="0" formatColumns="0" formatRows="0" autoFilter="0"/>
  <mergeCells count="2">
    <mergeCell ref="A1:F1"/>
    <mergeCell ref="A25:C25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2025-02-26T16:41:05Z</cp:lastPrinted>
  <dcterms:created xsi:type="dcterms:W3CDTF">2014-02-09T04:04:15Z</dcterms:created>
  <dcterms:modified xsi:type="dcterms:W3CDTF">2025-02-26T16:41:09Z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