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soreria Enlace\Desktop\INFORMACION TRIMESTRAL 2024 3T SALVATIERRE OK\"/>
    </mc:Choice>
  </mc:AlternateContent>
  <xr:revisionPtr revIDLastSave="0" documentId="13_ncr:1_{CCCDC1B6-EECF-459D-819A-7578256BFD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4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9" i="4" l="1"/>
  <c r="P59" i="4"/>
  <c r="O59" i="4"/>
  <c r="N59" i="4"/>
  <c r="Q58" i="4"/>
  <c r="P58" i="4"/>
  <c r="O58" i="4"/>
  <c r="N58" i="4"/>
  <c r="Q57" i="4"/>
  <c r="P57" i="4"/>
  <c r="O57" i="4"/>
  <c r="N57" i="4"/>
  <c r="Q56" i="4"/>
  <c r="P56" i="4"/>
  <c r="O56" i="4"/>
  <c r="N56" i="4"/>
  <c r="Q55" i="4"/>
  <c r="P55" i="4"/>
  <c r="O55" i="4"/>
  <c r="N55" i="4"/>
  <c r="Q54" i="4"/>
  <c r="P54" i="4"/>
  <c r="O54" i="4"/>
  <c r="N54" i="4"/>
  <c r="Q53" i="4"/>
  <c r="P53" i="4"/>
  <c r="O53" i="4"/>
  <c r="N53" i="4"/>
  <c r="Q52" i="4"/>
  <c r="P52" i="4"/>
  <c r="O52" i="4"/>
  <c r="N52" i="4"/>
  <c r="Q51" i="4"/>
  <c r="P51" i="4"/>
  <c r="O51" i="4"/>
  <c r="N51" i="4"/>
  <c r="Q50" i="4"/>
  <c r="P50" i="4"/>
  <c r="O50" i="4"/>
  <c r="N50" i="4"/>
  <c r="Q49" i="4"/>
  <c r="P49" i="4"/>
  <c r="O49" i="4"/>
  <c r="N49" i="4"/>
  <c r="Q48" i="4"/>
  <c r="P48" i="4"/>
  <c r="O48" i="4"/>
  <c r="N48" i="4"/>
  <c r="Q47" i="4"/>
  <c r="P47" i="4"/>
  <c r="O47" i="4"/>
  <c r="N47" i="4"/>
  <c r="Q46" i="4"/>
  <c r="P46" i="4"/>
  <c r="O46" i="4"/>
  <c r="N46" i="4"/>
  <c r="Q45" i="4"/>
  <c r="P45" i="4"/>
  <c r="O45" i="4"/>
  <c r="N45" i="4"/>
  <c r="Q44" i="4"/>
  <c r="P44" i="4"/>
  <c r="O44" i="4"/>
  <c r="N44" i="4"/>
  <c r="Q43" i="4"/>
  <c r="P43" i="4"/>
  <c r="O43" i="4"/>
  <c r="N43" i="4"/>
  <c r="Q42" i="4"/>
  <c r="P42" i="4"/>
  <c r="O42" i="4"/>
  <c r="N42" i="4"/>
  <c r="Q41" i="4"/>
  <c r="P41" i="4"/>
  <c r="O41" i="4"/>
  <c r="N41" i="4"/>
  <c r="Q40" i="4"/>
  <c r="P40" i="4"/>
  <c r="O40" i="4"/>
  <c r="N40" i="4"/>
  <c r="Q39" i="4"/>
  <c r="P39" i="4"/>
  <c r="O39" i="4"/>
  <c r="N39" i="4"/>
  <c r="Q38" i="4"/>
  <c r="P38" i="4"/>
  <c r="O38" i="4"/>
  <c r="N38" i="4"/>
  <c r="Q37" i="4"/>
  <c r="P37" i="4"/>
  <c r="O37" i="4"/>
  <c r="N37" i="4"/>
  <c r="Q36" i="4"/>
  <c r="P36" i="4"/>
  <c r="O36" i="4"/>
  <c r="N36" i="4"/>
  <c r="Q35" i="4"/>
  <c r="P35" i="4"/>
  <c r="O35" i="4"/>
  <c r="N35" i="4"/>
  <c r="Q34" i="4"/>
  <c r="P34" i="4"/>
  <c r="O34" i="4"/>
  <c r="N34" i="4"/>
  <c r="Q33" i="4"/>
  <c r="P33" i="4"/>
  <c r="O33" i="4"/>
  <c r="N33" i="4"/>
  <c r="Q32" i="4"/>
  <c r="P32" i="4"/>
  <c r="O32" i="4"/>
  <c r="N32" i="4"/>
  <c r="Q31" i="4"/>
  <c r="P31" i="4"/>
  <c r="O31" i="4"/>
  <c r="N31" i="4"/>
  <c r="Q30" i="4"/>
  <c r="P30" i="4"/>
  <c r="O30" i="4"/>
  <c r="N30" i="4"/>
  <c r="Q29" i="4"/>
  <c r="P29" i="4"/>
  <c r="O29" i="4"/>
  <c r="N29" i="4"/>
  <c r="Q28" i="4"/>
  <c r="P28" i="4"/>
  <c r="O28" i="4"/>
  <c r="N28" i="4"/>
  <c r="Q27" i="4"/>
  <c r="P27" i="4"/>
  <c r="O27" i="4"/>
  <c r="N27" i="4"/>
  <c r="Q26" i="4"/>
  <c r="P26" i="4"/>
  <c r="O26" i="4"/>
  <c r="N26" i="4"/>
  <c r="Q25" i="4"/>
  <c r="P25" i="4"/>
  <c r="O25" i="4"/>
  <c r="N25" i="4"/>
  <c r="Q24" i="4"/>
  <c r="P24" i="4"/>
  <c r="O24" i="4"/>
  <c r="N24" i="4"/>
  <c r="Q23" i="4"/>
  <c r="P23" i="4"/>
  <c r="O23" i="4"/>
  <c r="N23" i="4"/>
  <c r="Q22" i="4"/>
  <c r="P22" i="4"/>
  <c r="O22" i="4"/>
  <c r="N22" i="4"/>
  <c r="Q21" i="4"/>
  <c r="P21" i="4"/>
  <c r="O21" i="4"/>
  <c r="N21" i="4"/>
  <c r="Q20" i="4"/>
  <c r="P20" i="4"/>
  <c r="O20" i="4"/>
  <c r="N20" i="4"/>
  <c r="Q19" i="4"/>
  <c r="P19" i="4"/>
  <c r="O19" i="4"/>
  <c r="N19" i="4"/>
  <c r="Q18" i="4"/>
  <c r="P18" i="4"/>
  <c r="O18" i="4"/>
  <c r="N18" i="4"/>
  <c r="Q17" i="4"/>
  <c r="P17" i="4"/>
  <c r="O17" i="4"/>
  <c r="N17" i="4"/>
  <c r="Q16" i="4"/>
  <c r="P16" i="4"/>
  <c r="O16" i="4"/>
  <c r="N16" i="4"/>
  <c r="Q15" i="4"/>
  <c r="P15" i="4"/>
  <c r="O15" i="4"/>
  <c r="N15" i="4"/>
  <c r="Q14" i="4"/>
  <c r="P14" i="4"/>
  <c r="O14" i="4"/>
  <c r="N14" i="4"/>
  <c r="Q13" i="4"/>
  <c r="P13" i="4"/>
  <c r="O13" i="4"/>
  <c r="N13" i="4"/>
  <c r="Q12" i="4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/>
  <c r="P60" i="4" l="1"/>
  <c r="Q60" i="4"/>
  <c r="I60" i="4" l="1"/>
  <c r="H60" i="4"/>
  <c r="G60" i="4"/>
  <c r="N4" i="4" l="1"/>
  <c r="Q4" i="4"/>
  <c r="P4" i="4"/>
</calcChain>
</file>

<file path=xl/sharedStrings.xml><?xml version="1.0" encoding="utf-8"?>
<sst xmlns="http://schemas.openxmlformats.org/spreadsheetml/2006/main" count="415" uniqueCount="169">
  <si>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</si>
  <si>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</si>
  <si>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</si>
  <si>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</si>
  <si>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</si>
  <si>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</si>
  <si>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</si>
  <si>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</si>
  <si>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</si>
  <si>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</si>
  <si>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</si>
  <si>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</si>
  <si>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</si>
  <si>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</si>
  <si>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</si>
  <si>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</si>
  <si>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</si>
  <si>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</si>
  <si>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</si>
  <si>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</si>
  <si>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</si>
  <si>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E0005</t>
  </si>
  <si>
    <t>ORGANIZACION Y COMUNICACION EFECTIVA</t>
  </si>
  <si>
    <t>5110</t>
  </si>
  <si>
    <t>BIENES MUEBLES</t>
  </si>
  <si>
    <t>DIRECCION DE PRESIDENCIA</t>
  </si>
  <si>
    <t>31111M270040000</t>
  </si>
  <si>
    <t>G0001</t>
  </si>
  <si>
    <t>SALVATIERRA REGULARIZADO</t>
  </si>
  <si>
    <t>DIRECCION DE FISCALIZACION Y ALCOHOLES</t>
  </si>
  <si>
    <t>31111M270100000</t>
  </si>
  <si>
    <t>E0004</t>
  </si>
  <si>
    <t>SOLUCIONES PARA TU FUTURO</t>
  </si>
  <si>
    <t>5150</t>
  </si>
  <si>
    <t>REGIDORES</t>
  </si>
  <si>
    <t>31111M270030000</t>
  </si>
  <si>
    <t>E0008</t>
  </si>
  <si>
    <t>CON LA GENTE GOBIERNO PRESENTE</t>
  </si>
  <si>
    <t>COORDINACION ATENCION CIUDADANA</t>
  </si>
  <si>
    <t>31111M270070000</t>
  </si>
  <si>
    <t>E0010</t>
  </si>
  <si>
    <t>IMPLEMENTACION DE GOBIERNO ABIERTO</t>
  </si>
  <si>
    <t>DESPACHO DE SECRETARIA DEL H AYUNTAMIENT</t>
  </si>
  <si>
    <t>31111M270090100</t>
  </si>
  <si>
    <t>E0015</t>
  </si>
  <si>
    <t>ALISTAMIENTO PARA EL SERVICIO MILITAR NACIONAL</t>
  </si>
  <si>
    <t>JEFATURA RECLUTAMIENTO</t>
  </si>
  <si>
    <t>31111M270090600</t>
  </si>
  <si>
    <t>E0016</t>
  </si>
  <si>
    <t>RENDICION DE CUENTAS Y PARTICIPACION SOCIAL</t>
  </si>
  <si>
    <t>UNIDAD DE TRANSPARENCIA</t>
  </si>
  <si>
    <t>31111M270120000</t>
  </si>
  <si>
    <t>E0017</t>
  </si>
  <si>
    <t>ACTUALIZACION DE PREDIOS</t>
  </si>
  <si>
    <t>DIRECCION DE CATASTRO</t>
  </si>
  <si>
    <t>31111M270140000</t>
  </si>
  <si>
    <t>E0023</t>
  </si>
  <si>
    <t>MANTENIMIENTO Y LIMPIEZA DE PANTEONES</t>
  </si>
  <si>
    <t>JEFATURA PANTEONES</t>
  </si>
  <si>
    <t>31111M270170500</t>
  </si>
  <si>
    <t>E0031</t>
  </si>
  <si>
    <t>SISTEMA MUNICIPAL DE PLANEACION</t>
  </si>
  <si>
    <t>DIRECCION DE PLANEACION URBANA</t>
  </si>
  <si>
    <t>31111M270200000</t>
  </si>
  <si>
    <t>E0032</t>
  </si>
  <si>
    <t>DESARROLLO AGROPECUARIO</t>
  </si>
  <si>
    <t>DIRECCION DE DESARROLLO RURAL</t>
  </si>
  <si>
    <t>31111M270210000</t>
  </si>
  <si>
    <t>E0034</t>
  </si>
  <si>
    <t>MEJORA DEL TEJIDO SOCIAL Y LA PAZ PUBLICA</t>
  </si>
  <si>
    <t>DESPACHO DIRECCION DE SEGURIDAD PUBLICA</t>
  </si>
  <si>
    <t>31111M270230100</t>
  </si>
  <si>
    <t>E0035</t>
  </si>
  <si>
    <t>CULTURA VIAL</t>
  </si>
  <si>
    <t>SUBDIRECCION MOVILIDAD Y TRANSPORTE PUB</t>
  </si>
  <si>
    <t>31111M270230200</t>
  </si>
  <si>
    <t>E0040</t>
  </si>
  <si>
    <t>ORDENAMIENTO TERRITORIAL Y ECOLOGICO</t>
  </si>
  <si>
    <t>DIRECCION DE DES URBANO Y MEDIO AMBIENTE</t>
  </si>
  <si>
    <t>31111M270270000</t>
  </si>
  <si>
    <t>E0043</t>
  </si>
  <si>
    <t>PROMOCION DE LA CULTURA EN EL MUNICIPIO</t>
  </si>
  <si>
    <t>DIRECCION DE CASA DE CULTURA</t>
  </si>
  <si>
    <t>31111M270310000</t>
  </si>
  <si>
    <t>G0002</t>
  </si>
  <si>
    <t>REGLAMENTACION Y DEFENSA LEGAL</t>
  </si>
  <si>
    <t>DIRECCION DE JURIDICO</t>
  </si>
  <si>
    <t>31111M270110000</t>
  </si>
  <si>
    <t>K0001</t>
  </si>
  <si>
    <t>INFRAESTRUCTURA MUNICIPAL</t>
  </si>
  <si>
    <t>DIRECCION DE OBRAS PUBLICAS</t>
  </si>
  <si>
    <t>31111M270160000</t>
  </si>
  <si>
    <t>M0001</t>
  </si>
  <si>
    <t>GESTION DEL INGRESO Y GASTO PUBLICO</t>
  </si>
  <si>
    <t>TESORERIA</t>
  </si>
  <si>
    <t>31111M270130000</t>
  </si>
  <si>
    <t>M0002</t>
  </si>
  <si>
    <t>PROFESIONALIZACION DE LA FUNCION PUBLICA</t>
  </si>
  <si>
    <t>DIRECCION DE OFICIALIA MAYOR</t>
  </si>
  <si>
    <t>31111M270300000</t>
  </si>
  <si>
    <t>5190</t>
  </si>
  <si>
    <t/>
  </si>
  <si>
    <t>5210</t>
  </si>
  <si>
    <t>5230</t>
  </si>
  <si>
    <t>5410</t>
  </si>
  <si>
    <t>O0001</t>
  </si>
  <si>
    <t>VERIFICACION DE REC PUBLICOS Y DEL PATRIMONIO MPAL</t>
  </si>
  <si>
    <t>CONTRALORIA</t>
  </si>
  <si>
    <t>31111M270150000</t>
  </si>
  <si>
    <t>5490</t>
  </si>
  <si>
    <t>E0019</t>
  </si>
  <si>
    <t>SERVICIOS DE CALIDAD PARA LA CIUDADANIA</t>
  </si>
  <si>
    <t>5610</t>
  </si>
  <si>
    <t>DESPACHO DE SERVICIOS PUBLICOS</t>
  </si>
  <si>
    <t>31111M270170100</t>
  </si>
  <si>
    <t>E0037</t>
  </si>
  <si>
    <t>PREVENC Y ATN OPORTUNA DE EMERGENCIAS Y DESASTRES</t>
  </si>
  <si>
    <t>5620</t>
  </si>
  <si>
    <t>DIRECCION DE PROTECCION CIVIL</t>
  </si>
  <si>
    <t>31111M270240000</t>
  </si>
  <si>
    <t>5640</t>
  </si>
  <si>
    <t>5650</t>
  </si>
  <si>
    <t>E0022</t>
  </si>
  <si>
    <t>MERCADO HIDALGO CON FUTURO</t>
  </si>
  <si>
    <t>5670</t>
  </si>
  <si>
    <t>JEFATURA MERCADO</t>
  </si>
  <si>
    <t>31111M270170400</t>
  </si>
  <si>
    <t>6120</t>
  </si>
  <si>
    <t>OBRA</t>
  </si>
  <si>
    <t>K0014</t>
  </si>
  <si>
    <t>INFRAESTRUCTURA DEPORTIVA</t>
  </si>
  <si>
    <t>6130</t>
  </si>
  <si>
    <t>K0003</t>
  </si>
  <si>
    <t>CENTRO IMPULSO AL CAMPO</t>
  </si>
  <si>
    <t>S0021</t>
  </si>
  <si>
    <t>DESARROLLO TERRITORIAL SUSTENTABLE</t>
  </si>
  <si>
    <t>6140</t>
  </si>
  <si>
    <t>K0010</t>
  </si>
  <si>
    <t>DRENAJES</t>
  </si>
  <si>
    <t>K0012</t>
  </si>
  <si>
    <t>ELECTRIFICACIONES</t>
  </si>
  <si>
    <t>K0013</t>
  </si>
  <si>
    <t>AGUA POTABLE</t>
  </si>
  <si>
    <t>S0026</t>
  </si>
  <si>
    <t>CEAG</t>
  </si>
  <si>
    <t>S0083</t>
  </si>
  <si>
    <t>PSBGTO</t>
  </si>
  <si>
    <t>S0085</t>
  </si>
  <si>
    <t>PSBMC</t>
  </si>
  <si>
    <t>S0088</t>
  </si>
  <si>
    <t>PEMC</t>
  </si>
  <si>
    <t>6150</t>
  </si>
  <si>
    <t>S0075</t>
  </si>
  <si>
    <t>CONECTANDO MI CAMINO RURAL</t>
  </si>
  <si>
    <t>6170</t>
  </si>
  <si>
    <t>K0002</t>
  </si>
  <si>
    <t>CONSTRUCCION DE COMUNIDAD</t>
  </si>
  <si>
    <t>DIRECCION DE DESARROLLO SOCIAL</t>
  </si>
  <si>
    <t>31111M270180000</t>
  </si>
  <si>
    <t>S0106</t>
  </si>
  <si>
    <t>PMHGTO</t>
  </si>
  <si>
    <t>E0041</t>
  </si>
  <si>
    <t>DESARROLLO DEPORTIVO</t>
  </si>
  <si>
    <t>6220</t>
  </si>
  <si>
    <t>COORDINACION DE FOMENTO DEPORTIVO</t>
  </si>
  <si>
    <t>31111M270280000</t>
  </si>
  <si>
    <t>S0030</t>
  </si>
  <si>
    <t>Municipio de Salvatierra, Gto.
Programas y Proyectos de Inversión
Del 1 de Enero al 30 de Septiembre de 2024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</si>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</sst>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7"/>
      <color theme="1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0" borderId="6" xfId="2" applyFont="1" applyBorder="1" applyAlignment="1" applyProtection="1">
      <alignment horizontal="center" vertical="center" wrapText="1"/>
      <protection locked="0"/>
    </xf>
    <xf numFmtId="10" fontId="3" fillId="0" borderId="6" xfId="31" applyNumberFormat="1" applyFont="1" applyBorder="1" applyAlignment="1" applyProtection="1">
      <alignment vertical="center" wrapText="1"/>
      <protection locked="0"/>
    </xf>
    <xf numFmtId="10" fontId="3" fillId="0" borderId="6" xfId="31" applyNumberFormat="1" applyFont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4" fontId="3" fillId="0" borderId="6" xfId="2" applyNumberFormat="1" applyFont="1" applyBorder="1" applyAlignment="1" applyProtection="1">
      <alignment horizontal="center" vertical="center" wrapText="1"/>
      <protection locked="0"/>
    </xf>
    <xf numFmtId="4" fontId="8" fillId="0" borderId="6" xfId="0" applyNumberFormat="1" applyFont="1" applyBorder="1"/>
    <xf numFmtId="49" fontId="3" fillId="0" borderId="3" xfId="18" applyNumberFormat="1" applyFont="1" applyBorder="1" applyAlignment="1" applyProtection="1">
      <alignment horizontal="center" vertical="top" wrapText="1"/>
      <protection locked="0"/>
    </xf>
    <xf numFmtId="10" fontId="9" fillId="0" borderId="7" xfId="31" applyNumberFormat="1" applyFont="1" applyFill="1" applyBorder="1" applyAlignment="1" applyProtection="1">
      <alignment vertical="center" wrapText="1"/>
      <protection locked="0"/>
    </xf>
    <xf numFmtId="0" fontId="5" fillId="0" borderId="0" xfId="0" applyFont="1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10" fillId="0" borderId="0" xfId="9" applyFont="1" applyProtection="1">
      <protection locked="0"/>
    </xf>
    <xf numFmtId="0" fontId="1" fillId="0" borderId="0" xfId="9" applyProtection="1">
      <protection locked="0"/>
    </xf>
    <xf numFmtId="0" fontId="0" fillId="0" borderId="0" xfId="0" applyProtection="1">
      <protection locked="0"/>
    </xf>
    <xf numFmtId="0" fontId="11" fillId="0" borderId="0" xfId="10" applyFont="1" applyAlignment="1" applyProtection="1">
      <alignment horizontal="right" vertical="top"/>
      <protection locked="0"/>
    </xf>
    <xf numFmtId="0" fontId="11" fillId="0" borderId="0" xfId="10" applyFont="1" applyAlignment="1" applyProtection="1">
      <alignment vertical="top"/>
      <protection locked="0"/>
    </xf>
    <xf numFmtId="0" fontId="11" fillId="0" borderId="0" xfId="10" applyFont="1" applyAlignment="1" applyProtection="1">
      <alignment vertical="top" wrapText="1"/>
      <protection locked="0"/>
    </xf>
    <xf numFmtId="4" fontId="11" fillId="0" borderId="0" xfId="10" applyNumberFormat="1" applyFont="1" applyAlignment="1" applyProtection="1">
      <alignment vertical="top" wrapText="1"/>
      <protection locked="0"/>
    </xf>
    <xf numFmtId="0" fontId="11" fillId="0" borderId="0" xfId="10" applyFont="1" applyProtection="1">
      <protection locked="0"/>
    </xf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 xr:uid="{00000000-0005-0000-0000-000000000000}"/>
    <cellStyle name="Millares 2" xfId="4" xr:uid="{00000000-0005-0000-0000-000001000000}"/>
    <cellStyle name="Millares 2 2" xfId="5" xr:uid="{00000000-0005-0000-0000-000002000000}"/>
    <cellStyle name="Millares 2 2 2" xfId="24" xr:uid="{00000000-0005-0000-0000-000003000000}"/>
    <cellStyle name="Millares 2 3" xfId="6" xr:uid="{00000000-0005-0000-0000-000004000000}"/>
    <cellStyle name="Millares 2 3 2" xfId="25" xr:uid="{00000000-0005-0000-0000-000005000000}"/>
    <cellStyle name="Millares 2 4" xfId="23" xr:uid="{00000000-0005-0000-0000-000006000000}"/>
    <cellStyle name="Millares 3" xfId="7" xr:uid="{00000000-0005-0000-0000-000007000000}"/>
    <cellStyle name="Millares 3 2" xfId="26" xr:uid="{00000000-0005-0000-0000-000008000000}"/>
    <cellStyle name="Millares 4" xfId="28" xr:uid="{00000000-0005-0000-0000-000009000000}"/>
    <cellStyle name="Moneda 2" xfId="8" xr:uid="{00000000-0005-0000-0000-00000A000000}"/>
    <cellStyle name="Moneda 2 2" xfId="27" xr:uid="{00000000-0005-0000-0000-00000B000000}"/>
    <cellStyle name="Moneda 3" xfId="20" xr:uid="{00000000-0005-0000-0000-00000C000000}"/>
    <cellStyle name="Moneda 3 2" xfId="30" xr:uid="{00000000-0005-0000-0000-00000D000000}"/>
    <cellStyle name="Normal" xfId="0" builtinId="0"/>
    <cellStyle name="Normal 2" xfId="9" xr:uid="{00000000-0005-0000-0000-00000F000000}"/>
    <cellStyle name="Normal 2 2" xfId="10" xr:uid="{00000000-0005-0000-0000-000010000000}"/>
    <cellStyle name="Normal 3" xfId="1" xr:uid="{00000000-0005-0000-0000-000011000000}"/>
    <cellStyle name="Normal 3 2" xfId="22" xr:uid="{00000000-0005-0000-0000-000012000000}"/>
    <cellStyle name="Normal 3 3" xfId="11" xr:uid="{00000000-0005-0000-0000-000013000000}"/>
    <cellStyle name="Normal 4" xfId="12" xr:uid="{00000000-0005-0000-0000-000014000000}"/>
    <cellStyle name="Normal 4 2" xfId="13" xr:uid="{00000000-0005-0000-0000-000015000000}"/>
    <cellStyle name="Normal 5" xfId="14" xr:uid="{00000000-0005-0000-0000-000016000000}"/>
    <cellStyle name="Normal 5 2" xfId="15" xr:uid="{00000000-0005-0000-0000-000017000000}"/>
    <cellStyle name="Normal 6" xfId="16" xr:uid="{00000000-0005-0000-0000-000018000000}"/>
    <cellStyle name="Normal 6 2" xfId="17" xr:uid="{00000000-0005-0000-0000-000019000000}"/>
    <cellStyle name="Normal 7" xfId="19" xr:uid="{00000000-0005-0000-0000-00001A000000}"/>
    <cellStyle name="Normal 8" xfId="2" xr:uid="{00000000-0005-0000-0000-00001B000000}"/>
    <cellStyle name="Normal_141008Reportes Cuadros Institucionales-sectorialesADV" xfId="18" xr:uid="{00000000-0005-0000-0000-00001C000000}"/>
    <cellStyle name="Porcentaje" xfId="31" builtinId="5"/>
    <cellStyle name="Porcentaje 2" xfId="21" xr:uid="{00000000-0005-0000-0000-00001E000000}"/>
    <cellStyle name="Porcentaje 3" xfId="29" xr:uid="{00000000-0005-0000-0000-00001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2084336</xdr:colOff>
      <xdr:row>70</xdr:row>
      <xdr:rowOff>49060</xdr:rowOff>
    </xdr:from>
    <xdr:to>
      <xdr:col>0</xdr:col>
      <xdr:colOff>3810000</xdr:colOff>
      <xdr:row>70</xdr:row>
      <xdr:rowOff>57150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8543C341-FF2D-4764-A4E5-E86131845F74}"/>
            </a:ext>
          </a:extLst>
        </xdr:cNvPr>
        <xdr:cNvCxnSpPr/>
      </xdr:nvCxnSpPr>
      <xdr:spPr>
        <a:xfrm>
          <a:off x="2084336" y="7783360"/>
          <a:ext cx="1725664" cy="809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31</xdr:row>
      <xdr:rowOff>161924</xdr:rowOff>
    </xdr:from>
    <xdr:to>
      <xdr:col>1</xdr:col>
      <xdr:colOff>347303</xdr:colOff>
      <xdr:row>31</xdr:row>
      <xdr:rowOff>173805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86D2E7EE-EBB4-49A0-AA54-5C9FF9119C61}"/>
            </a:ext>
          </a:extLst>
        </xdr:cNvPr>
        <xdr:cNvCxnSpPr/>
      </xdr:nvCxnSpPr>
      <xdr:spPr>
        <a:xfrm flipV="1">
          <a:off x="38100" y="6572249"/>
          <a:ext cx="1718903" cy="1188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5"/>
  <sheetViews>
    <sheetView tabSelected="1" view="pageBreakPreview" topLeftCell="A43" zoomScale="106" zoomScaleNormal="100" zoomScaleSheetLayoutView="106" workbookViewId="0">
      <selection activeCell="B70" sqref="B70"/>
    </sheetView>
  </sheetViews>
  <sheetFormatPr baseColWidth="10" defaultRowHeight="15" x14ac:dyDescent="0.25"/>
  <cols>
    <col min="1" max="1" width="21.140625" customWidth="1"/>
    <col min="2" max="2" width="53.7109375" customWidth="1"/>
    <col min="3" max="3" width="12.5703125" customWidth="1"/>
    <col min="4" max="4" width="24" customWidth="1"/>
    <col min="5" max="5" width="21.85546875" customWidth="1"/>
    <col min="6" max="6" width="48.42578125" customWidth="1"/>
    <col min="7" max="7" width="17.85546875" customWidth="1"/>
    <col min="8" max="8" width="18.5703125" customWidth="1"/>
    <col min="9" max="9" width="16.5703125" customWidth="1"/>
    <col min="10" max="10" width="11.42578125" customWidth="1"/>
    <col min="11" max="11" width="11.28515625" customWidth="1"/>
    <col min="14" max="14" width="10.85546875" customWidth="1"/>
  </cols>
  <sheetData>
    <row r="1" spans="1:17" ht="47.1" customHeight="1" x14ac:dyDescent="0.25">
      <c r="A1" s="25" t="s">
        <v>167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x14ac:dyDescent="0.25">
      <c r="A2" s="2"/>
      <c r="B2" s="2"/>
      <c r="C2" s="2"/>
      <c r="D2" s="2"/>
      <c r="E2" s="2"/>
      <c r="F2" s="2"/>
      <c r="G2" s="26" t="s">
        <v>0</v>
      </c>
      <c r="H2" s="27"/>
      <c r="I2" s="28"/>
      <c r="J2" s="26" t="s">
        <v>1</v>
      </c>
      <c r="K2" s="27"/>
      <c r="L2" s="27"/>
      <c r="M2" s="28"/>
      <c r="N2" s="29" t="s">
        <v>2</v>
      </c>
      <c r="O2" s="30"/>
      <c r="P2" s="31" t="s">
        <v>3</v>
      </c>
      <c r="Q2" s="32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9" t="s">
        <v>15</v>
      </c>
      <c r="Q3" s="9" t="s">
        <v>16</v>
      </c>
    </row>
    <row r="4" spans="1:17" x14ac:dyDescent="0.25">
      <c r="A4" s="12" t="s">
        <v>21</v>
      </c>
      <c r="B4" s="12" t="s">
        <v>22</v>
      </c>
      <c r="C4" s="12" t="s">
        <v>23</v>
      </c>
      <c r="D4" s="12" t="s">
        <v>24</v>
      </c>
      <c r="E4" s="12" t="s">
        <v>26</v>
      </c>
      <c r="F4" s="12" t="s">
        <v>25</v>
      </c>
      <c r="G4" s="10">
        <v>75095.990000000005</v>
      </c>
      <c r="H4" s="10">
        <v>75095.990000000005</v>
      </c>
      <c r="I4" s="10">
        <v>0</v>
      </c>
      <c r="J4" s="5"/>
      <c r="K4" s="5"/>
      <c r="L4" s="5"/>
      <c r="M4" s="8" t="s">
        <v>17</v>
      </c>
      <c r="N4" s="7">
        <f t="shared" ref="N4:N35" si="0">IF(G4&gt;0,I4/G4,0)</f>
        <v>0</v>
      </c>
      <c r="O4" s="7">
        <f t="shared" ref="O4:O35" si="1">IF(H4&gt;0,I4/H4,0)</f>
        <v>0</v>
      </c>
      <c r="P4" s="6">
        <f t="shared" ref="P4:P35" si="2">IF(J4=0,0,L4/J4)</f>
        <v>0</v>
      </c>
      <c r="Q4" s="6">
        <f t="shared" ref="Q4:Q35" si="3">IF(L4=0,0,L4/K4)</f>
        <v>0</v>
      </c>
    </row>
    <row r="5" spans="1:17" x14ac:dyDescent="0.25">
      <c r="A5" s="12" t="s">
        <v>27</v>
      </c>
      <c r="B5" s="12" t="s">
        <v>28</v>
      </c>
      <c r="C5" s="12" t="s">
        <v>23</v>
      </c>
      <c r="D5" s="12" t="s">
        <v>24</v>
      </c>
      <c r="E5" s="12" t="s">
        <v>30</v>
      </c>
      <c r="F5" s="12" t="s">
        <v>29</v>
      </c>
      <c r="G5" s="10">
        <v>10000</v>
      </c>
      <c r="H5" s="10">
        <v>10000</v>
      </c>
      <c r="I5" s="10">
        <v>0</v>
      </c>
      <c r="J5" s="5"/>
      <c r="K5" s="5"/>
      <c r="L5" s="5"/>
      <c r="M5" s="8" t="s">
        <v>17</v>
      </c>
      <c r="N5" s="7">
        <f t="shared" si="0"/>
        <v>0</v>
      </c>
      <c r="O5" s="7">
        <f t="shared" si="1"/>
        <v>0</v>
      </c>
      <c r="P5" s="6">
        <f t="shared" si="2"/>
        <v>0</v>
      </c>
      <c r="Q5" s="6">
        <f t="shared" si="3"/>
        <v>0</v>
      </c>
    </row>
    <row r="6" spans="1:17" x14ac:dyDescent="0.25">
      <c r="A6" s="12" t="s">
        <v>31</v>
      </c>
      <c r="B6" s="12" t="s">
        <v>32</v>
      </c>
      <c r="C6" s="12" t="s">
        <v>33</v>
      </c>
      <c r="D6" s="12" t="s">
        <v>24</v>
      </c>
      <c r="E6" s="12" t="s">
        <v>35</v>
      </c>
      <c r="F6" s="12" t="s">
        <v>34</v>
      </c>
      <c r="G6" s="10">
        <v>15000</v>
      </c>
      <c r="H6" s="10">
        <v>15000</v>
      </c>
      <c r="I6" s="10">
        <v>0</v>
      </c>
      <c r="J6" s="5"/>
      <c r="K6" s="5"/>
      <c r="L6" s="5"/>
      <c r="M6" s="8" t="s">
        <v>17</v>
      </c>
      <c r="N6" s="7">
        <f t="shared" si="0"/>
        <v>0</v>
      </c>
      <c r="O6" s="7">
        <f t="shared" si="1"/>
        <v>0</v>
      </c>
      <c r="P6" s="6">
        <f t="shared" si="2"/>
        <v>0</v>
      </c>
      <c r="Q6" s="6">
        <f t="shared" si="3"/>
        <v>0</v>
      </c>
    </row>
    <row r="7" spans="1:17" x14ac:dyDescent="0.25">
      <c r="A7" s="12" t="s">
        <v>21</v>
      </c>
      <c r="B7" s="12" t="s">
        <v>22</v>
      </c>
      <c r="C7" s="12" t="s">
        <v>33</v>
      </c>
      <c r="D7" s="12" t="s">
        <v>24</v>
      </c>
      <c r="E7" s="12" t="s">
        <v>26</v>
      </c>
      <c r="F7" s="12" t="s">
        <v>25</v>
      </c>
      <c r="G7" s="10">
        <v>6284.88</v>
      </c>
      <c r="H7" s="10">
        <v>6284.88</v>
      </c>
      <c r="I7" s="10">
        <v>0</v>
      </c>
      <c r="J7" s="5"/>
      <c r="K7" s="5"/>
      <c r="L7" s="5"/>
      <c r="M7" s="8" t="s">
        <v>17</v>
      </c>
      <c r="N7" s="7">
        <f t="shared" si="0"/>
        <v>0</v>
      </c>
      <c r="O7" s="7">
        <f t="shared" si="1"/>
        <v>0</v>
      </c>
      <c r="P7" s="6">
        <f t="shared" si="2"/>
        <v>0</v>
      </c>
      <c r="Q7" s="6">
        <f t="shared" si="3"/>
        <v>0</v>
      </c>
    </row>
    <row r="8" spans="1:17" x14ac:dyDescent="0.25">
      <c r="A8" s="12" t="s">
        <v>36</v>
      </c>
      <c r="B8" s="12" t="s">
        <v>37</v>
      </c>
      <c r="C8" s="12" t="s">
        <v>33</v>
      </c>
      <c r="D8" s="12" t="s">
        <v>24</v>
      </c>
      <c r="E8" s="12" t="s">
        <v>39</v>
      </c>
      <c r="F8" s="12" t="s">
        <v>38</v>
      </c>
      <c r="G8" s="10">
        <v>6226.47</v>
      </c>
      <c r="H8" s="10">
        <v>28706.17</v>
      </c>
      <c r="I8" s="10">
        <v>0</v>
      </c>
      <c r="J8" s="5"/>
      <c r="K8" s="5"/>
      <c r="L8" s="5"/>
      <c r="M8" s="8" t="s">
        <v>17</v>
      </c>
      <c r="N8" s="7">
        <f t="shared" si="0"/>
        <v>0</v>
      </c>
      <c r="O8" s="7">
        <f t="shared" si="1"/>
        <v>0</v>
      </c>
      <c r="P8" s="6">
        <f t="shared" si="2"/>
        <v>0</v>
      </c>
      <c r="Q8" s="6">
        <f t="shared" si="3"/>
        <v>0</v>
      </c>
    </row>
    <row r="9" spans="1:17" x14ac:dyDescent="0.25">
      <c r="A9" s="12" t="s">
        <v>40</v>
      </c>
      <c r="B9" s="12" t="s">
        <v>41</v>
      </c>
      <c r="C9" s="12" t="s">
        <v>33</v>
      </c>
      <c r="D9" s="12" t="s">
        <v>24</v>
      </c>
      <c r="E9" s="12" t="s">
        <v>43</v>
      </c>
      <c r="F9" s="12" t="s">
        <v>42</v>
      </c>
      <c r="G9" s="10">
        <v>0</v>
      </c>
      <c r="H9" s="10">
        <v>6599</v>
      </c>
      <c r="I9" s="10">
        <v>6599</v>
      </c>
      <c r="J9" s="5"/>
      <c r="K9" s="5"/>
      <c r="L9" s="5"/>
      <c r="M9" s="8" t="s">
        <v>17</v>
      </c>
      <c r="N9" s="7">
        <f t="shared" si="0"/>
        <v>0</v>
      </c>
      <c r="O9" s="7">
        <f t="shared" si="1"/>
        <v>1</v>
      </c>
      <c r="P9" s="6">
        <f t="shared" si="2"/>
        <v>0</v>
      </c>
      <c r="Q9" s="6">
        <f t="shared" si="3"/>
        <v>0</v>
      </c>
    </row>
    <row r="10" spans="1:17" x14ac:dyDescent="0.25">
      <c r="A10" s="12" t="s">
        <v>44</v>
      </c>
      <c r="B10" s="12" t="s">
        <v>45</v>
      </c>
      <c r="C10" s="12" t="s">
        <v>33</v>
      </c>
      <c r="D10" s="12" t="s">
        <v>24</v>
      </c>
      <c r="E10" s="12" t="s">
        <v>47</v>
      </c>
      <c r="F10" s="12" t="s">
        <v>46</v>
      </c>
      <c r="G10" s="10">
        <v>0</v>
      </c>
      <c r="H10" s="10">
        <v>6599</v>
      </c>
      <c r="I10" s="10">
        <v>6599</v>
      </c>
      <c r="J10" s="5"/>
      <c r="K10" s="5"/>
      <c r="L10" s="5"/>
      <c r="M10" s="8" t="s">
        <v>17</v>
      </c>
      <c r="N10" s="7">
        <f t="shared" si="0"/>
        <v>0</v>
      </c>
      <c r="O10" s="7">
        <f t="shared" si="1"/>
        <v>1</v>
      </c>
      <c r="P10" s="6">
        <f t="shared" si="2"/>
        <v>0</v>
      </c>
      <c r="Q10" s="6">
        <f t="shared" si="3"/>
        <v>0</v>
      </c>
    </row>
    <row r="11" spans="1:17" x14ac:dyDescent="0.25">
      <c r="A11" s="12" t="s">
        <v>48</v>
      </c>
      <c r="B11" s="12" t="s">
        <v>49</v>
      </c>
      <c r="C11" s="12" t="s">
        <v>33</v>
      </c>
      <c r="D11" s="12" t="s">
        <v>24</v>
      </c>
      <c r="E11" s="12" t="s">
        <v>51</v>
      </c>
      <c r="F11" s="12" t="s">
        <v>50</v>
      </c>
      <c r="G11" s="10">
        <v>22981.94</v>
      </c>
      <c r="H11" s="10">
        <v>22981.94</v>
      </c>
      <c r="I11" s="10">
        <v>0</v>
      </c>
      <c r="J11" s="5"/>
      <c r="K11" s="5"/>
      <c r="L11" s="5"/>
      <c r="M11" s="8" t="s">
        <v>17</v>
      </c>
      <c r="N11" s="7">
        <f t="shared" si="0"/>
        <v>0</v>
      </c>
      <c r="O11" s="7">
        <f t="shared" si="1"/>
        <v>0</v>
      </c>
      <c r="P11" s="6">
        <f t="shared" si="2"/>
        <v>0</v>
      </c>
      <c r="Q11" s="6">
        <f t="shared" si="3"/>
        <v>0</v>
      </c>
    </row>
    <row r="12" spans="1:17" x14ac:dyDescent="0.25">
      <c r="A12" s="12" t="s">
        <v>52</v>
      </c>
      <c r="B12" s="12" t="s">
        <v>53</v>
      </c>
      <c r="C12" s="12" t="s">
        <v>33</v>
      </c>
      <c r="D12" s="12" t="s">
        <v>24</v>
      </c>
      <c r="E12" s="12" t="s">
        <v>55</v>
      </c>
      <c r="F12" s="12" t="s">
        <v>54</v>
      </c>
      <c r="G12" s="10">
        <v>5672.68</v>
      </c>
      <c r="H12" s="10">
        <v>28900</v>
      </c>
      <c r="I12" s="10">
        <v>28900</v>
      </c>
      <c r="J12" s="5"/>
      <c r="K12" s="5"/>
      <c r="L12" s="5"/>
      <c r="M12" s="8" t="s">
        <v>17</v>
      </c>
      <c r="N12" s="7">
        <f t="shared" si="0"/>
        <v>5.0945937369990899</v>
      </c>
      <c r="O12" s="7">
        <f t="shared" si="1"/>
        <v>1</v>
      </c>
      <c r="P12" s="6">
        <f t="shared" si="2"/>
        <v>0</v>
      </c>
      <c r="Q12" s="6">
        <f t="shared" si="3"/>
        <v>0</v>
      </c>
    </row>
    <row r="13" spans="1:17" x14ac:dyDescent="0.25">
      <c r="A13" s="12" t="s">
        <v>56</v>
      </c>
      <c r="B13" s="12" t="s">
        <v>57</v>
      </c>
      <c r="C13" s="12" t="s">
        <v>33</v>
      </c>
      <c r="D13" s="12" t="s">
        <v>24</v>
      </c>
      <c r="E13" s="12" t="s">
        <v>59</v>
      </c>
      <c r="F13" s="12" t="s">
        <v>58</v>
      </c>
      <c r="G13" s="10">
        <v>1572</v>
      </c>
      <c r="H13" s="10">
        <v>1572</v>
      </c>
      <c r="I13" s="10">
        <v>0</v>
      </c>
      <c r="J13" s="5"/>
      <c r="K13" s="5"/>
      <c r="L13" s="5"/>
      <c r="M13" s="8" t="s">
        <v>17</v>
      </c>
      <c r="N13" s="7">
        <f t="shared" si="0"/>
        <v>0</v>
      </c>
      <c r="O13" s="7">
        <f t="shared" si="1"/>
        <v>0</v>
      </c>
      <c r="P13" s="6">
        <f t="shared" si="2"/>
        <v>0</v>
      </c>
      <c r="Q13" s="6">
        <f t="shared" si="3"/>
        <v>0</v>
      </c>
    </row>
    <row r="14" spans="1:17" x14ac:dyDescent="0.25">
      <c r="A14" s="12" t="s">
        <v>60</v>
      </c>
      <c r="B14" s="12" t="s">
        <v>61</v>
      </c>
      <c r="C14" s="12" t="s">
        <v>33</v>
      </c>
      <c r="D14" s="12" t="s">
        <v>24</v>
      </c>
      <c r="E14" s="12" t="s">
        <v>63</v>
      </c>
      <c r="F14" s="12" t="s">
        <v>62</v>
      </c>
      <c r="G14" s="10">
        <v>4129.5</v>
      </c>
      <c r="H14" s="10">
        <v>4129.5</v>
      </c>
      <c r="I14" s="10">
        <v>0</v>
      </c>
      <c r="J14" s="5"/>
      <c r="K14" s="5"/>
      <c r="L14" s="5"/>
      <c r="M14" s="8" t="s">
        <v>17</v>
      </c>
      <c r="N14" s="7">
        <f t="shared" si="0"/>
        <v>0</v>
      </c>
      <c r="O14" s="7">
        <f t="shared" si="1"/>
        <v>0</v>
      </c>
      <c r="P14" s="6">
        <f t="shared" si="2"/>
        <v>0</v>
      </c>
      <c r="Q14" s="6">
        <f t="shared" si="3"/>
        <v>0</v>
      </c>
    </row>
    <row r="15" spans="1:17" x14ac:dyDescent="0.25">
      <c r="A15" s="12" t="s">
        <v>64</v>
      </c>
      <c r="B15" s="12" t="s">
        <v>65</v>
      </c>
      <c r="C15" s="12" t="s">
        <v>33</v>
      </c>
      <c r="D15" s="12" t="s">
        <v>24</v>
      </c>
      <c r="E15" s="12" t="s">
        <v>67</v>
      </c>
      <c r="F15" s="12" t="s">
        <v>66</v>
      </c>
      <c r="G15" s="10">
        <v>35978.480000000003</v>
      </c>
      <c r="H15" s="10">
        <v>35978.480000000003</v>
      </c>
      <c r="I15" s="10">
        <v>0</v>
      </c>
      <c r="J15" s="5"/>
      <c r="K15" s="5"/>
      <c r="L15" s="5"/>
      <c r="M15" s="8" t="s">
        <v>17</v>
      </c>
      <c r="N15" s="7">
        <f t="shared" si="0"/>
        <v>0</v>
      </c>
      <c r="O15" s="7">
        <f t="shared" si="1"/>
        <v>0</v>
      </c>
      <c r="P15" s="6">
        <f t="shared" si="2"/>
        <v>0</v>
      </c>
      <c r="Q15" s="6">
        <f t="shared" si="3"/>
        <v>0</v>
      </c>
    </row>
    <row r="16" spans="1:17" x14ac:dyDescent="0.25">
      <c r="A16" s="12" t="s">
        <v>68</v>
      </c>
      <c r="B16" s="12" t="s">
        <v>69</v>
      </c>
      <c r="C16" s="12" t="s">
        <v>33</v>
      </c>
      <c r="D16" s="12" t="s">
        <v>24</v>
      </c>
      <c r="E16" s="12" t="s">
        <v>71</v>
      </c>
      <c r="F16" s="12" t="s">
        <v>70</v>
      </c>
      <c r="G16" s="10">
        <v>799999.99</v>
      </c>
      <c r="H16" s="10">
        <v>494811.81</v>
      </c>
      <c r="I16" s="10">
        <v>0</v>
      </c>
      <c r="J16" s="5"/>
      <c r="K16" s="5"/>
      <c r="L16" s="5"/>
      <c r="M16" s="8" t="s">
        <v>17</v>
      </c>
      <c r="N16" s="7">
        <f t="shared" si="0"/>
        <v>0</v>
      </c>
      <c r="O16" s="7">
        <f t="shared" si="1"/>
        <v>0</v>
      </c>
      <c r="P16" s="6">
        <f t="shared" si="2"/>
        <v>0</v>
      </c>
      <c r="Q16" s="6">
        <f t="shared" si="3"/>
        <v>0</v>
      </c>
    </row>
    <row r="17" spans="1:17" x14ac:dyDescent="0.25">
      <c r="A17" s="12" t="s">
        <v>72</v>
      </c>
      <c r="B17" s="12" t="s">
        <v>73</v>
      </c>
      <c r="C17" s="12" t="s">
        <v>33</v>
      </c>
      <c r="D17" s="12" t="s">
        <v>24</v>
      </c>
      <c r="E17" s="12" t="s">
        <v>75</v>
      </c>
      <c r="F17" s="12" t="s">
        <v>74</v>
      </c>
      <c r="G17" s="10">
        <v>12000</v>
      </c>
      <c r="H17" s="10">
        <v>12000</v>
      </c>
      <c r="I17" s="10">
        <v>0</v>
      </c>
      <c r="J17" s="5"/>
      <c r="K17" s="5"/>
      <c r="L17" s="5"/>
      <c r="M17" s="8" t="s">
        <v>17</v>
      </c>
      <c r="N17" s="7">
        <f t="shared" si="0"/>
        <v>0</v>
      </c>
      <c r="O17" s="7">
        <f t="shared" si="1"/>
        <v>0</v>
      </c>
      <c r="P17" s="6">
        <f t="shared" si="2"/>
        <v>0</v>
      </c>
      <c r="Q17" s="6">
        <f t="shared" si="3"/>
        <v>0</v>
      </c>
    </row>
    <row r="18" spans="1:17" x14ac:dyDescent="0.25">
      <c r="A18" s="12" t="s">
        <v>76</v>
      </c>
      <c r="B18" s="12" t="s">
        <v>77</v>
      </c>
      <c r="C18" s="12" t="s">
        <v>33</v>
      </c>
      <c r="D18" s="12" t="s">
        <v>24</v>
      </c>
      <c r="E18" s="12" t="s">
        <v>79</v>
      </c>
      <c r="F18" s="12" t="s">
        <v>78</v>
      </c>
      <c r="G18" s="10">
        <v>15000</v>
      </c>
      <c r="H18" s="10">
        <v>15000</v>
      </c>
      <c r="I18" s="10">
        <v>0</v>
      </c>
      <c r="J18" s="5"/>
      <c r="K18" s="5"/>
      <c r="L18" s="5"/>
      <c r="M18" s="8" t="s">
        <v>17</v>
      </c>
      <c r="N18" s="7">
        <f t="shared" si="0"/>
        <v>0</v>
      </c>
      <c r="O18" s="7">
        <f t="shared" si="1"/>
        <v>0</v>
      </c>
      <c r="P18" s="6">
        <f t="shared" si="2"/>
        <v>0</v>
      </c>
      <c r="Q18" s="6">
        <f t="shared" si="3"/>
        <v>0</v>
      </c>
    </row>
    <row r="19" spans="1:17" x14ac:dyDescent="0.25">
      <c r="A19" s="12" t="s">
        <v>80</v>
      </c>
      <c r="B19" s="12" t="s">
        <v>81</v>
      </c>
      <c r="C19" s="12" t="s">
        <v>33</v>
      </c>
      <c r="D19" s="12" t="s">
        <v>24</v>
      </c>
      <c r="E19" s="12" t="s">
        <v>83</v>
      </c>
      <c r="F19" s="12" t="s">
        <v>82</v>
      </c>
      <c r="G19" s="10">
        <v>5740.68</v>
      </c>
      <c r="H19" s="10">
        <v>1740.68</v>
      </c>
      <c r="I19" s="10">
        <v>0</v>
      </c>
      <c r="J19" s="5"/>
      <c r="K19" s="5"/>
      <c r="L19" s="5"/>
      <c r="M19" s="8" t="s">
        <v>17</v>
      </c>
      <c r="N19" s="7">
        <f t="shared" si="0"/>
        <v>0</v>
      </c>
      <c r="O19" s="7">
        <f t="shared" si="1"/>
        <v>0</v>
      </c>
      <c r="P19" s="6">
        <f t="shared" si="2"/>
        <v>0</v>
      </c>
      <c r="Q19" s="6">
        <f t="shared" si="3"/>
        <v>0</v>
      </c>
    </row>
    <row r="20" spans="1:17" x14ac:dyDescent="0.25">
      <c r="A20" s="12" t="s">
        <v>27</v>
      </c>
      <c r="B20" s="12" t="s">
        <v>28</v>
      </c>
      <c r="C20" s="12" t="s">
        <v>33</v>
      </c>
      <c r="D20" s="12" t="s">
        <v>24</v>
      </c>
      <c r="E20" s="12" t="s">
        <v>30</v>
      </c>
      <c r="F20" s="12" t="s">
        <v>29</v>
      </c>
      <c r="G20" s="10">
        <v>12000</v>
      </c>
      <c r="H20" s="10">
        <v>12000</v>
      </c>
      <c r="I20" s="10">
        <v>0</v>
      </c>
      <c r="J20" s="5"/>
      <c r="K20" s="5"/>
      <c r="L20" s="5"/>
      <c r="M20" s="8" t="s">
        <v>17</v>
      </c>
      <c r="N20" s="7">
        <f t="shared" si="0"/>
        <v>0</v>
      </c>
      <c r="O20" s="7">
        <f t="shared" si="1"/>
        <v>0</v>
      </c>
      <c r="P20" s="6">
        <f t="shared" si="2"/>
        <v>0</v>
      </c>
      <c r="Q20" s="6">
        <f t="shared" si="3"/>
        <v>0</v>
      </c>
    </row>
    <row r="21" spans="1:17" x14ac:dyDescent="0.25">
      <c r="A21" s="12" t="s">
        <v>84</v>
      </c>
      <c r="B21" s="12" t="s">
        <v>85</v>
      </c>
      <c r="C21" s="12" t="s">
        <v>33</v>
      </c>
      <c r="D21" s="12" t="s">
        <v>24</v>
      </c>
      <c r="E21" s="12" t="s">
        <v>87</v>
      </c>
      <c r="F21" s="12" t="s">
        <v>86</v>
      </c>
      <c r="G21" s="10">
        <v>19725.3</v>
      </c>
      <c r="H21" s="10">
        <v>19725.3</v>
      </c>
      <c r="I21" s="10">
        <v>0</v>
      </c>
      <c r="J21" s="5"/>
      <c r="K21" s="5"/>
      <c r="L21" s="5"/>
      <c r="M21" s="8" t="s">
        <v>17</v>
      </c>
      <c r="N21" s="7">
        <f t="shared" si="0"/>
        <v>0</v>
      </c>
      <c r="O21" s="7">
        <f t="shared" si="1"/>
        <v>0</v>
      </c>
      <c r="P21" s="6">
        <f t="shared" si="2"/>
        <v>0</v>
      </c>
      <c r="Q21" s="6">
        <f t="shared" si="3"/>
        <v>0</v>
      </c>
    </row>
    <row r="22" spans="1:17" x14ac:dyDescent="0.25">
      <c r="A22" s="12" t="s">
        <v>88</v>
      </c>
      <c r="B22" s="12" t="s">
        <v>89</v>
      </c>
      <c r="C22" s="12" t="s">
        <v>33</v>
      </c>
      <c r="D22" s="12" t="s">
        <v>24</v>
      </c>
      <c r="E22" s="12" t="s">
        <v>91</v>
      </c>
      <c r="F22" s="12" t="s">
        <v>90</v>
      </c>
      <c r="G22" s="10">
        <v>350000</v>
      </c>
      <c r="H22" s="10">
        <v>0</v>
      </c>
      <c r="I22" s="10">
        <v>0</v>
      </c>
      <c r="J22" s="5"/>
      <c r="K22" s="5"/>
      <c r="L22" s="5"/>
      <c r="M22" s="8" t="s">
        <v>17</v>
      </c>
      <c r="N22" s="7">
        <f t="shared" si="0"/>
        <v>0</v>
      </c>
      <c r="O22" s="7">
        <f t="shared" si="1"/>
        <v>0</v>
      </c>
      <c r="P22" s="6">
        <f t="shared" si="2"/>
        <v>0</v>
      </c>
      <c r="Q22" s="6">
        <f t="shared" si="3"/>
        <v>0</v>
      </c>
    </row>
    <row r="23" spans="1:17" x14ac:dyDescent="0.25">
      <c r="A23" s="12" t="s">
        <v>92</v>
      </c>
      <c r="B23" s="12" t="s">
        <v>93</v>
      </c>
      <c r="C23" s="12" t="s">
        <v>33</v>
      </c>
      <c r="D23" s="12" t="s">
        <v>24</v>
      </c>
      <c r="E23" s="12" t="s">
        <v>95</v>
      </c>
      <c r="F23" s="12" t="s">
        <v>94</v>
      </c>
      <c r="G23" s="10">
        <v>22156.58</v>
      </c>
      <c r="H23" s="10">
        <v>22156.58</v>
      </c>
      <c r="I23" s="10">
        <v>0</v>
      </c>
      <c r="J23" s="5"/>
      <c r="K23" s="5"/>
      <c r="L23" s="5"/>
      <c r="M23" s="8" t="s">
        <v>17</v>
      </c>
      <c r="N23" s="7">
        <f t="shared" si="0"/>
        <v>0</v>
      </c>
      <c r="O23" s="7">
        <f t="shared" si="1"/>
        <v>0</v>
      </c>
      <c r="P23" s="6">
        <f t="shared" si="2"/>
        <v>0</v>
      </c>
      <c r="Q23" s="6">
        <f t="shared" si="3"/>
        <v>0</v>
      </c>
    </row>
    <row r="24" spans="1:17" x14ac:dyDescent="0.25">
      <c r="A24" s="12" t="s">
        <v>96</v>
      </c>
      <c r="B24" s="12" t="s">
        <v>97</v>
      </c>
      <c r="C24" s="12" t="s">
        <v>33</v>
      </c>
      <c r="D24" s="12" t="s">
        <v>24</v>
      </c>
      <c r="E24" s="12" t="s">
        <v>99</v>
      </c>
      <c r="F24" s="12" t="s">
        <v>98</v>
      </c>
      <c r="G24" s="10">
        <v>0</v>
      </c>
      <c r="H24" s="10">
        <v>14700</v>
      </c>
      <c r="I24" s="10">
        <v>14700</v>
      </c>
      <c r="J24" s="5"/>
      <c r="K24" s="5"/>
      <c r="L24" s="5"/>
      <c r="M24" s="8" t="s">
        <v>17</v>
      </c>
      <c r="N24" s="7">
        <f t="shared" si="0"/>
        <v>0</v>
      </c>
      <c r="O24" s="7">
        <f t="shared" si="1"/>
        <v>1</v>
      </c>
      <c r="P24" s="6">
        <f t="shared" si="2"/>
        <v>0</v>
      </c>
      <c r="Q24" s="6">
        <f t="shared" si="3"/>
        <v>0</v>
      </c>
    </row>
    <row r="25" spans="1:17" x14ac:dyDescent="0.25">
      <c r="A25" s="12" t="s">
        <v>68</v>
      </c>
      <c r="B25" s="12" t="s">
        <v>69</v>
      </c>
      <c r="C25" s="12" t="s">
        <v>100</v>
      </c>
      <c r="D25" s="12" t="s">
        <v>24</v>
      </c>
      <c r="E25" s="12" t="s">
        <v>71</v>
      </c>
      <c r="F25" s="12" t="s">
        <v>70</v>
      </c>
      <c r="G25" s="10">
        <v>20324</v>
      </c>
      <c r="H25" s="10">
        <v>20324</v>
      </c>
      <c r="I25" s="10">
        <v>0</v>
      </c>
      <c r="J25" s="5"/>
      <c r="K25" s="5"/>
      <c r="L25" s="5"/>
      <c r="M25" s="8" t="s">
        <v>17</v>
      </c>
      <c r="N25" s="7">
        <f t="shared" si="0"/>
        <v>0</v>
      </c>
      <c r="O25" s="7">
        <f t="shared" si="1"/>
        <v>0</v>
      </c>
      <c r="P25" s="6">
        <f t="shared" si="2"/>
        <v>0</v>
      </c>
      <c r="Q25" s="6">
        <f t="shared" si="3"/>
        <v>0</v>
      </c>
    </row>
    <row r="26" spans="1:17" x14ac:dyDescent="0.25">
      <c r="A26" s="12" t="s">
        <v>101</v>
      </c>
      <c r="B26" s="12" t="s">
        <v>69</v>
      </c>
      <c r="C26" s="12" t="s">
        <v>102</v>
      </c>
      <c r="D26" s="12" t="s">
        <v>24</v>
      </c>
      <c r="E26" s="12" t="s">
        <v>71</v>
      </c>
      <c r="F26" s="12" t="s">
        <v>70</v>
      </c>
      <c r="G26" s="10">
        <v>8700</v>
      </c>
      <c r="H26" s="10">
        <v>8700</v>
      </c>
      <c r="I26" s="10">
        <v>0</v>
      </c>
      <c r="J26" s="5"/>
      <c r="K26" s="5"/>
      <c r="L26" s="5"/>
      <c r="M26" s="8" t="s">
        <v>17</v>
      </c>
      <c r="N26" s="7">
        <f t="shared" si="0"/>
        <v>0</v>
      </c>
      <c r="O26" s="7">
        <f t="shared" si="1"/>
        <v>0</v>
      </c>
      <c r="P26" s="6">
        <f t="shared" si="2"/>
        <v>0</v>
      </c>
      <c r="Q26" s="6">
        <f t="shared" si="3"/>
        <v>0</v>
      </c>
    </row>
    <row r="27" spans="1:17" x14ac:dyDescent="0.25">
      <c r="A27" s="12" t="s">
        <v>27</v>
      </c>
      <c r="B27" s="12" t="s">
        <v>28</v>
      </c>
      <c r="C27" s="12" t="s">
        <v>103</v>
      </c>
      <c r="D27" s="12" t="s">
        <v>24</v>
      </c>
      <c r="E27" s="12" t="s">
        <v>30</v>
      </c>
      <c r="F27" s="12" t="s">
        <v>29</v>
      </c>
      <c r="G27" s="10">
        <v>4000</v>
      </c>
      <c r="H27" s="10">
        <v>4000</v>
      </c>
      <c r="I27" s="10">
        <v>0</v>
      </c>
      <c r="J27" s="5"/>
      <c r="K27" s="5"/>
      <c r="L27" s="5"/>
      <c r="M27" s="8" t="s">
        <v>17</v>
      </c>
      <c r="N27" s="7">
        <f t="shared" si="0"/>
        <v>0</v>
      </c>
      <c r="O27" s="7">
        <f t="shared" si="1"/>
        <v>0</v>
      </c>
      <c r="P27" s="6">
        <f t="shared" si="2"/>
        <v>0</v>
      </c>
      <c r="Q27" s="6">
        <f t="shared" si="3"/>
        <v>0</v>
      </c>
    </row>
    <row r="28" spans="1:17" x14ac:dyDescent="0.25">
      <c r="A28" s="12" t="s">
        <v>21</v>
      </c>
      <c r="B28" s="12" t="s">
        <v>22</v>
      </c>
      <c r="C28" s="12" t="s">
        <v>104</v>
      </c>
      <c r="D28" s="12" t="s">
        <v>24</v>
      </c>
      <c r="E28" s="12" t="s">
        <v>26</v>
      </c>
      <c r="F28" s="12" t="s">
        <v>25</v>
      </c>
      <c r="G28" s="10">
        <v>0</v>
      </c>
      <c r="H28" s="10">
        <v>2100000</v>
      </c>
      <c r="I28" s="10">
        <v>2100000</v>
      </c>
      <c r="J28" s="5"/>
      <c r="K28" s="5"/>
      <c r="L28" s="5"/>
      <c r="M28" s="8" t="s">
        <v>17</v>
      </c>
      <c r="N28" s="7">
        <f t="shared" si="0"/>
        <v>0</v>
      </c>
      <c r="O28" s="7">
        <f t="shared" si="1"/>
        <v>1</v>
      </c>
      <c r="P28" s="6">
        <f t="shared" si="2"/>
        <v>0</v>
      </c>
      <c r="Q28" s="6">
        <f t="shared" si="3"/>
        <v>0</v>
      </c>
    </row>
    <row r="29" spans="1:17" x14ac:dyDescent="0.25">
      <c r="A29" s="12" t="s">
        <v>105</v>
      </c>
      <c r="B29" s="12" t="s">
        <v>106</v>
      </c>
      <c r="C29" s="12" t="s">
        <v>104</v>
      </c>
      <c r="D29" s="12" t="s">
        <v>24</v>
      </c>
      <c r="E29" s="12" t="s">
        <v>108</v>
      </c>
      <c r="F29" s="12" t="s">
        <v>107</v>
      </c>
      <c r="G29" s="10">
        <v>526999.99</v>
      </c>
      <c r="H29" s="10">
        <v>426999.99</v>
      </c>
      <c r="I29" s="10">
        <v>0</v>
      </c>
      <c r="J29" s="5"/>
      <c r="K29" s="5"/>
      <c r="L29" s="5"/>
      <c r="M29" s="8" t="s">
        <v>17</v>
      </c>
      <c r="N29" s="7">
        <f t="shared" si="0"/>
        <v>0</v>
      </c>
      <c r="O29" s="7">
        <f t="shared" si="1"/>
        <v>0</v>
      </c>
      <c r="P29" s="6">
        <f t="shared" si="2"/>
        <v>0</v>
      </c>
      <c r="Q29" s="6">
        <f t="shared" si="3"/>
        <v>0</v>
      </c>
    </row>
    <row r="30" spans="1:17" x14ac:dyDescent="0.25">
      <c r="A30" s="12" t="s">
        <v>76</v>
      </c>
      <c r="B30" s="12" t="s">
        <v>77</v>
      </c>
      <c r="C30" s="12" t="s">
        <v>109</v>
      </c>
      <c r="D30" s="12" t="s">
        <v>24</v>
      </c>
      <c r="E30" s="12" t="s">
        <v>79</v>
      </c>
      <c r="F30" s="12" t="s">
        <v>78</v>
      </c>
      <c r="G30" s="10">
        <v>395.36</v>
      </c>
      <c r="H30" s="10">
        <v>395.36</v>
      </c>
      <c r="I30" s="10">
        <v>0</v>
      </c>
      <c r="J30" s="5"/>
      <c r="K30" s="5"/>
      <c r="L30" s="5"/>
      <c r="M30" s="8" t="s">
        <v>17</v>
      </c>
      <c r="N30" s="7">
        <f t="shared" si="0"/>
        <v>0</v>
      </c>
      <c r="O30" s="7">
        <f t="shared" si="1"/>
        <v>0</v>
      </c>
      <c r="P30" s="6">
        <f t="shared" si="2"/>
        <v>0</v>
      </c>
      <c r="Q30" s="6">
        <f t="shared" si="3"/>
        <v>0</v>
      </c>
    </row>
    <row r="31" spans="1:17" x14ac:dyDescent="0.25">
      <c r="A31" s="12" t="s">
        <v>110</v>
      </c>
      <c r="B31" s="12" t="s">
        <v>111</v>
      </c>
      <c r="C31" s="12" t="s">
        <v>112</v>
      </c>
      <c r="D31" s="12" t="s">
        <v>24</v>
      </c>
      <c r="E31" s="12" t="s">
        <v>114</v>
      </c>
      <c r="F31" s="12" t="s">
        <v>113</v>
      </c>
      <c r="G31" s="10">
        <v>39999.99</v>
      </c>
      <c r="H31" s="10">
        <v>39999.99</v>
      </c>
      <c r="I31" s="10">
        <v>0</v>
      </c>
      <c r="J31" s="5"/>
      <c r="K31" s="5"/>
      <c r="L31" s="5"/>
      <c r="M31" s="8" t="s">
        <v>17</v>
      </c>
      <c r="N31" s="7">
        <f t="shared" si="0"/>
        <v>0</v>
      </c>
      <c r="O31" s="7">
        <f t="shared" si="1"/>
        <v>0</v>
      </c>
      <c r="P31" s="6">
        <f t="shared" si="2"/>
        <v>0</v>
      </c>
      <c r="Q31" s="6">
        <f t="shared" si="3"/>
        <v>0</v>
      </c>
    </row>
    <row r="32" spans="1:17" x14ac:dyDescent="0.25">
      <c r="A32" s="12" t="s">
        <v>115</v>
      </c>
      <c r="B32" s="12" t="s">
        <v>116</v>
      </c>
      <c r="C32" s="12" t="s">
        <v>117</v>
      </c>
      <c r="D32" s="12" t="s">
        <v>24</v>
      </c>
      <c r="E32" s="12" t="s">
        <v>119</v>
      </c>
      <c r="F32" s="12" t="s">
        <v>118</v>
      </c>
      <c r="G32" s="10">
        <v>0</v>
      </c>
      <c r="H32" s="10">
        <v>8000.14</v>
      </c>
      <c r="I32" s="10">
        <v>8000.14</v>
      </c>
      <c r="J32" s="5"/>
      <c r="K32" s="5"/>
      <c r="L32" s="5"/>
      <c r="M32" s="8" t="s">
        <v>17</v>
      </c>
      <c r="N32" s="7">
        <f t="shared" si="0"/>
        <v>0</v>
      </c>
      <c r="O32" s="7">
        <f t="shared" si="1"/>
        <v>1</v>
      </c>
      <c r="P32" s="6">
        <f t="shared" si="2"/>
        <v>0</v>
      </c>
      <c r="Q32" s="6">
        <f t="shared" si="3"/>
        <v>0</v>
      </c>
    </row>
    <row r="33" spans="1:17" x14ac:dyDescent="0.25">
      <c r="A33" s="12" t="s">
        <v>68</v>
      </c>
      <c r="B33" s="12" t="s">
        <v>69</v>
      </c>
      <c r="C33" s="12" t="s">
        <v>120</v>
      </c>
      <c r="D33" s="12" t="s">
        <v>24</v>
      </c>
      <c r="E33" s="12" t="s">
        <v>71</v>
      </c>
      <c r="F33" s="12" t="s">
        <v>70</v>
      </c>
      <c r="G33" s="10">
        <v>0</v>
      </c>
      <c r="H33" s="10">
        <v>12300</v>
      </c>
      <c r="I33" s="10">
        <v>12300</v>
      </c>
      <c r="J33" s="5"/>
      <c r="K33" s="5"/>
      <c r="L33" s="5"/>
      <c r="M33" s="8" t="s">
        <v>17</v>
      </c>
      <c r="N33" s="7">
        <f t="shared" si="0"/>
        <v>0</v>
      </c>
      <c r="O33" s="7">
        <f t="shared" si="1"/>
        <v>1</v>
      </c>
      <c r="P33" s="6">
        <f t="shared" si="2"/>
        <v>0</v>
      </c>
      <c r="Q33" s="6">
        <f t="shared" si="3"/>
        <v>0</v>
      </c>
    </row>
    <row r="34" spans="1:17" x14ac:dyDescent="0.25">
      <c r="A34" s="12" t="s">
        <v>52</v>
      </c>
      <c r="B34" s="12" t="s">
        <v>53</v>
      </c>
      <c r="C34" s="12" t="s">
        <v>121</v>
      </c>
      <c r="D34" s="12" t="s">
        <v>24</v>
      </c>
      <c r="E34" s="12" t="s">
        <v>55</v>
      </c>
      <c r="F34" s="12" t="s">
        <v>54</v>
      </c>
      <c r="G34" s="10">
        <v>5930</v>
      </c>
      <c r="H34" s="10">
        <v>5930</v>
      </c>
      <c r="I34" s="10">
        <v>0</v>
      </c>
      <c r="J34" s="5"/>
      <c r="K34" s="5"/>
      <c r="L34" s="5"/>
      <c r="M34" s="8" t="s">
        <v>17</v>
      </c>
      <c r="N34" s="7">
        <f t="shared" si="0"/>
        <v>0</v>
      </c>
      <c r="O34" s="7">
        <f t="shared" si="1"/>
        <v>0</v>
      </c>
      <c r="P34" s="6">
        <f t="shared" si="2"/>
        <v>0</v>
      </c>
      <c r="Q34" s="6">
        <f t="shared" si="3"/>
        <v>0</v>
      </c>
    </row>
    <row r="35" spans="1:17" x14ac:dyDescent="0.25">
      <c r="A35" s="12" t="s">
        <v>122</v>
      </c>
      <c r="B35" s="12" t="s">
        <v>123</v>
      </c>
      <c r="C35" s="12" t="s">
        <v>124</v>
      </c>
      <c r="D35" s="12" t="s">
        <v>24</v>
      </c>
      <c r="E35" s="12" t="s">
        <v>126</v>
      </c>
      <c r="F35" s="12" t="s">
        <v>125</v>
      </c>
      <c r="G35" s="10">
        <v>0</v>
      </c>
      <c r="H35" s="10">
        <v>14542.96</v>
      </c>
      <c r="I35" s="10">
        <v>14264.52</v>
      </c>
      <c r="J35" s="5"/>
      <c r="K35" s="5"/>
      <c r="L35" s="5"/>
      <c r="M35" s="8" t="s">
        <v>17</v>
      </c>
      <c r="N35" s="7">
        <f t="shared" si="0"/>
        <v>0</v>
      </c>
      <c r="O35" s="7">
        <f t="shared" si="1"/>
        <v>0.98085396645524714</v>
      </c>
      <c r="P35" s="6">
        <f t="shared" si="2"/>
        <v>0</v>
      </c>
      <c r="Q35" s="6">
        <f t="shared" si="3"/>
        <v>0</v>
      </c>
    </row>
    <row r="36" spans="1:17" x14ac:dyDescent="0.25">
      <c r="A36" s="12" t="s">
        <v>88</v>
      </c>
      <c r="B36" s="12" t="s">
        <v>89</v>
      </c>
      <c r="C36" s="12" t="s">
        <v>127</v>
      </c>
      <c r="D36" s="12" t="s">
        <v>128</v>
      </c>
      <c r="E36" s="12" t="s">
        <v>91</v>
      </c>
      <c r="F36" s="12" t="s">
        <v>90</v>
      </c>
      <c r="G36" s="10">
        <v>5235000</v>
      </c>
      <c r="H36" s="10">
        <v>1858126.11</v>
      </c>
      <c r="I36" s="10">
        <v>1799939.29</v>
      </c>
      <c r="J36" s="5"/>
      <c r="K36" s="5"/>
      <c r="L36" s="5"/>
      <c r="M36" s="8" t="s">
        <v>17</v>
      </c>
      <c r="N36" s="7">
        <f t="shared" ref="N36:N59" si="4">IF(G36&gt;0,I36/G36,0)</f>
        <v>0.34382794460362942</v>
      </c>
      <c r="O36" s="7">
        <f t="shared" ref="O36:O59" si="5">IF(H36&gt;0,I36/H36,0)</f>
        <v>0.96868521480493053</v>
      </c>
      <c r="P36" s="6">
        <f t="shared" ref="P36:P59" si="6">IF(J36=0,0,L36/J36)</f>
        <v>0</v>
      </c>
      <c r="Q36" s="6">
        <f t="shared" ref="Q36:Q59" si="7">IF(L36=0,0,L36/K36)</f>
        <v>0</v>
      </c>
    </row>
    <row r="37" spans="1:17" x14ac:dyDescent="0.25">
      <c r="A37" s="12" t="s">
        <v>129</v>
      </c>
      <c r="B37" s="12" t="s">
        <v>130</v>
      </c>
      <c r="C37" s="12" t="s">
        <v>127</v>
      </c>
      <c r="D37" s="12" t="s">
        <v>128</v>
      </c>
      <c r="E37" s="12" t="s">
        <v>91</v>
      </c>
      <c r="F37" s="12" t="s">
        <v>90</v>
      </c>
      <c r="G37" s="10">
        <v>0</v>
      </c>
      <c r="H37" s="10">
        <v>2975500.33</v>
      </c>
      <c r="I37" s="10">
        <v>1654683.57</v>
      </c>
      <c r="J37" s="5"/>
      <c r="K37" s="5"/>
      <c r="L37" s="5"/>
      <c r="M37" s="8" t="s">
        <v>17</v>
      </c>
      <c r="N37" s="7">
        <f t="shared" si="4"/>
        <v>0</v>
      </c>
      <c r="O37" s="7">
        <f t="shared" si="5"/>
        <v>0.55610263367035151</v>
      </c>
      <c r="P37" s="6">
        <f t="shared" si="6"/>
        <v>0</v>
      </c>
      <c r="Q37" s="6">
        <f t="shared" si="7"/>
        <v>0</v>
      </c>
    </row>
    <row r="38" spans="1:17" x14ac:dyDescent="0.25">
      <c r="A38" s="12" t="s">
        <v>64</v>
      </c>
      <c r="B38" s="12" t="s">
        <v>65</v>
      </c>
      <c r="C38" s="12" t="s">
        <v>131</v>
      </c>
      <c r="D38" s="12" t="s">
        <v>128</v>
      </c>
      <c r="E38" s="12" t="s">
        <v>67</v>
      </c>
      <c r="F38" s="12" t="s">
        <v>66</v>
      </c>
      <c r="G38" s="10">
        <v>0</v>
      </c>
      <c r="H38" s="10">
        <v>522500</v>
      </c>
      <c r="I38" s="10">
        <v>492500</v>
      </c>
      <c r="J38" s="5"/>
      <c r="K38" s="5"/>
      <c r="L38" s="5"/>
      <c r="M38" s="8" t="s">
        <v>17</v>
      </c>
      <c r="N38" s="7">
        <f t="shared" si="4"/>
        <v>0</v>
      </c>
      <c r="O38" s="7">
        <f t="shared" si="5"/>
        <v>0.9425837320574163</v>
      </c>
      <c r="P38" s="6">
        <f t="shared" si="6"/>
        <v>0</v>
      </c>
      <c r="Q38" s="6">
        <f t="shared" si="7"/>
        <v>0</v>
      </c>
    </row>
    <row r="39" spans="1:17" x14ac:dyDescent="0.25">
      <c r="A39" s="12" t="s">
        <v>88</v>
      </c>
      <c r="B39" s="12" t="s">
        <v>89</v>
      </c>
      <c r="C39" s="12" t="s">
        <v>131</v>
      </c>
      <c r="D39" s="12" t="s">
        <v>128</v>
      </c>
      <c r="E39" s="12" t="s">
        <v>91</v>
      </c>
      <c r="F39" s="12" t="s">
        <v>90</v>
      </c>
      <c r="G39" s="10">
        <v>239793.19</v>
      </c>
      <c r="H39" s="10">
        <v>99793.19</v>
      </c>
      <c r="I39" s="10">
        <v>0</v>
      </c>
      <c r="J39" s="5"/>
      <c r="K39" s="5"/>
      <c r="L39" s="5"/>
      <c r="M39" s="8" t="s">
        <v>17</v>
      </c>
      <c r="N39" s="7">
        <f t="shared" si="4"/>
        <v>0</v>
      </c>
      <c r="O39" s="7">
        <f t="shared" si="5"/>
        <v>0</v>
      </c>
      <c r="P39" s="6">
        <f t="shared" si="6"/>
        <v>0</v>
      </c>
      <c r="Q39" s="6">
        <f t="shared" si="7"/>
        <v>0</v>
      </c>
    </row>
    <row r="40" spans="1:17" x14ac:dyDescent="0.25">
      <c r="A40" s="12" t="s">
        <v>132</v>
      </c>
      <c r="B40" s="12" t="s">
        <v>133</v>
      </c>
      <c r="C40" s="12" t="s">
        <v>131</v>
      </c>
      <c r="D40" s="12" t="s">
        <v>128</v>
      </c>
      <c r="E40" s="12" t="s">
        <v>67</v>
      </c>
      <c r="F40" s="12" t="s">
        <v>66</v>
      </c>
      <c r="G40" s="10">
        <v>0</v>
      </c>
      <c r="H40" s="10">
        <v>0</v>
      </c>
      <c r="I40" s="10">
        <v>0</v>
      </c>
      <c r="J40" s="5"/>
      <c r="K40" s="5"/>
      <c r="L40" s="5"/>
      <c r="M40" s="8" t="s">
        <v>17</v>
      </c>
      <c r="N40" s="7">
        <f t="shared" si="4"/>
        <v>0</v>
      </c>
      <c r="O40" s="7">
        <f t="shared" si="5"/>
        <v>0</v>
      </c>
      <c r="P40" s="6">
        <f t="shared" si="6"/>
        <v>0</v>
      </c>
      <c r="Q40" s="6">
        <f t="shared" si="7"/>
        <v>0</v>
      </c>
    </row>
    <row r="41" spans="1:17" x14ac:dyDescent="0.25">
      <c r="A41" s="12" t="s">
        <v>134</v>
      </c>
      <c r="B41" s="12" t="s">
        <v>135</v>
      </c>
      <c r="C41" s="12" t="s">
        <v>131</v>
      </c>
      <c r="D41" s="12" t="s">
        <v>128</v>
      </c>
      <c r="E41" s="12" t="s">
        <v>67</v>
      </c>
      <c r="F41" s="12" t="s">
        <v>66</v>
      </c>
      <c r="G41" s="10">
        <v>0</v>
      </c>
      <c r="H41" s="10">
        <v>600000</v>
      </c>
      <c r="I41" s="10">
        <v>492500</v>
      </c>
      <c r="J41" s="5"/>
      <c r="K41" s="5"/>
      <c r="L41" s="5"/>
      <c r="M41" s="8" t="s">
        <v>17</v>
      </c>
      <c r="N41" s="7">
        <f t="shared" si="4"/>
        <v>0</v>
      </c>
      <c r="O41" s="7">
        <f t="shared" si="5"/>
        <v>0.8208333333333333</v>
      </c>
      <c r="P41" s="6">
        <f t="shared" si="6"/>
        <v>0</v>
      </c>
      <c r="Q41" s="6">
        <f t="shared" si="7"/>
        <v>0</v>
      </c>
    </row>
    <row r="42" spans="1:17" x14ac:dyDescent="0.25">
      <c r="A42" s="12" t="s">
        <v>88</v>
      </c>
      <c r="B42" s="12" t="s">
        <v>89</v>
      </c>
      <c r="C42" s="12" t="s">
        <v>136</v>
      </c>
      <c r="D42" s="12" t="s">
        <v>128</v>
      </c>
      <c r="E42" s="12" t="s">
        <v>91</v>
      </c>
      <c r="F42" s="12" t="s">
        <v>90</v>
      </c>
      <c r="G42" s="10">
        <v>51260000</v>
      </c>
      <c r="H42" s="10">
        <v>56359714.310000002</v>
      </c>
      <c r="I42" s="10">
        <v>36951902.240000002</v>
      </c>
      <c r="J42" s="5"/>
      <c r="K42" s="5"/>
      <c r="L42" s="5"/>
      <c r="M42" s="8" t="s">
        <v>17</v>
      </c>
      <c r="N42" s="7">
        <f t="shared" si="4"/>
        <v>0.72087206866952791</v>
      </c>
      <c r="O42" s="7">
        <f t="shared" si="5"/>
        <v>0.65564388841203836</v>
      </c>
      <c r="P42" s="6">
        <f t="shared" si="6"/>
        <v>0</v>
      </c>
      <c r="Q42" s="6">
        <f t="shared" si="7"/>
        <v>0</v>
      </c>
    </row>
    <row r="43" spans="1:17" x14ac:dyDescent="0.25">
      <c r="A43" s="12" t="s">
        <v>137</v>
      </c>
      <c r="B43" s="12" t="s">
        <v>138</v>
      </c>
      <c r="C43" s="12" t="s">
        <v>136</v>
      </c>
      <c r="D43" s="12" t="s">
        <v>128</v>
      </c>
      <c r="E43" s="12" t="s">
        <v>91</v>
      </c>
      <c r="F43" s="12" t="s">
        <v>90</v>
      </c>
      <c r="G43" s="10">
        <v>0</v>
      </c>
      <c r="H43" s="10">
        <v>4611935.96</v>
      </c>
      <c r="I43" s="10">
        <v>3023369.62</v>
      </c>
      <c r="J43" s="5"/>
      <c r="K43" s="5"/>
      <c r="L43" s="5"/>
      <c r="M43" s="8" t="s">
        <v>17</v>
      </c>
      <c r="N43" s="7">
        <f t="shared" si="4"/>
        <v>0</v>
      </c>
      <c r="O43" s="7">
        <f t="shared" si="5"/>
        <v>0.65555325273857445</v>
      </c>
      <c r="P43" s="6">
        <f t="shared" si="6"/>
        <v>0</v>
      </c>
      <c r="Q43" s="6">
        <f t="shared" si="7"/>
        <v>0</v>
      </c>
    </row>
    <row r="44" spans="1:17" x14ac:dyDescent="0.25">
      <c r="A44" s="12" t="s">
        <v>139</v>
      </c>
      <c r="B44" s="12" t="s">
        <v>140</v>
      </c>
      <c r="C44" s="12" t="s">
        <v>136</v>
      </c>
      <c r="D44" s="12" t="s">
        <v>128</v>
      </c>
      <c r="E44" s="12" t="s">
        <v>91</v>
      </c>
      <c r="F44" s="12" t="s">
        <v>90</v>
      </c>
      <c r="G44" s="10">
        <v>0</v>
      </c>
      <c r="H44" s="10">
        <v>1659586.84</v>
      </c>
      <c r="I44" s="10">
        <v>934062.65</v>
      </c>
      <c r="J44" s="5"/>
      <c r="K44" s="5"/>
      <c r="L44" s="5"/>
      <c r="M44" s="8" t="s">
        <v>17</v>
      </c>
      <c r="N44" s="7">
        <f t="shared" si="4"/>
        <v>0</v>
      </c>
      <c r="O44" s="7">
        <f t="shared" si="5"/>
        <v>0.56282842662213439</v>
      </c>
      <c r="P44" s="6">
        <f t="shared" si="6"/>
        <v>0</v>
      </c>
      <c r="Q44" s="6">
        <f t="shared" si="7"/>
        <v>0</v>
      </c>
    </row>
    <row r="45" spans="1:17" x14ac:dyDescent="0.25">
      <c r="A45" s="12" t="s">
        <v>141</v>
      </c>
      <c r="B45" s="12" t="s">
        <v>142</v>
      </c>
      <c r="C45" s="12" t="s">
        <v>136</v>
      </c>
      <c r="D45" s="12" t="s">
        <v>128</v>
      </c>
      <c r="E45" s="12" t="s">
        <v>91</v>
      </c>
      <c r="F45" s="12" t="s">
        <v>90</v>
      </c>
      <c r="G45" s="10">
        <v>0</v>
      </c>
      <c r="H45" s="10">
        <v>2345423.9700000002</v>
      </c>
      <c r="I45" s="10">
        <v>2345423.9700000002</v>
      </c>
      <c r="J45" s="5"/>
      <c r="K45" s="5"/>
      <c r="L45" s="5"/>
      <c r="M45" s="8" t="s">
        <v>17</v>
      </c>
      <c r="N45" s="7">
        <f t="shared" si="4"/>
        <v>0</v>
      </c>
      <c r="O45" s="7">
        <f t="shared" si="5"/>
        <v>1</v>
      </c>
      <c r="P45" s="6">
        <f t="shared" si="6"/>
        <v>0</v>
      </c>
      <c r="Q45" s="6">
        <f t="shared" si="7"/>
        <v>0</v>
      </c>
    </row>
    <row r="46" spans="1:17" x14ac:dyDescent="0.25">
      <c r="A46" s="12" t="s">
        <v>143</v>
      </c>
      <c r="B46" s="12" t="s">
        <v>144</v>
      </c>
      <c r="C46" s="12" t="s">
        <v>136</v>
      </c>
      <c r="D46" s="12" t="s">
        <v>128</v>
      </c>
      <c r="E46" s="12" t="s">
        <v>91</v>
      </c>
      <c r="F46" s="12" t="s">
        <v>90</v>
      </c>
      <c r="G46" s="10">
        <v>0</v>
      </c>
      <c r="H46" s="10">
        <v>6375269.8200000003</v>
      </c>
      <c r="I46" s="10">
        <v>3498740.36</v>
      </c>
      <c r="J46" s="5"/>
      <c r="K46" s="5"/>
      <c r="L46" s="5"/>
      <c r="M46" s="8" t="s">
        <v>17</v>
      </c>
      <c r="N46" s="7">
        <f t="shared" si="4"/>
        <v>0</v>
      </c>
      <c r="O46" s="7">
        <f t="shared" si="5"/>
        <v>0.54879878950754746</v>
      </c>
      <c r="P46" s="6">
        <f t="shared" si="6"/>
        <v>0</v>
      </c>
      <c r="Q46" s="6">
        <f t="shared" si="7"/>
        <v>0</v>
      </c>
    </row>
    <row r="47" spans="1:17" x14ac:dyDescent="0.25">
      <c r="A47" s="12" t="s">
        <v>145</v>
      </c>
      <c r="B47" s="12" t="s">
        <v>146</v>
      </c>
      <c r="C47" s="12" t="s">
        <v>136</v>
      </c>
      <c r="D47" s="12" t="s">
        <v>128</v>
      </c>
      <c r="E47" s="12" t="s">
        <v>91</v>
      </c>
      <c r="F47" s="12" t="s">
        <v>90</v>
      </c>
      <c r="G47" s="10">
        <v>0</v>
      </c>
      <c r="H47" s="10">
        <v>454539.04</v>
      </c>
      <c r="I47" s="10">
        <v>0</v>
      </c>
      <c r="J47" s="5"/>
      <c r="K47" s="5"/>
      <c r="L47" s="5"/>
      <c r="M47" s="8" t="s">
        <v>17</v>
      </c>
      <c r="N47" s="7">
        <f t="shared" si="4"/>
        <v>0</v>
      </c>
      <c r="O47" s="7">
        <f t="shared" si="5"/>
        <v>0</v>
      </c>
      <c r="P47" s="6">
        <f t="shared" si="6"/>
        <v>0</v>
      </c>
      <c r="Q47" s="6">
        <f t="shared" si="7"/>
        <v>0</v>
      </c>
    </row>
    <row r="48" spans="1:17" x14ac:dyDescent="0.25">
      <c r="A48" s="12" t="s">
        <v>147</v>
      </c>
      <c r="B48" s="12" t="s">
        <v>148</v>
      </c>
      <c r="C48" s="12" t="s">
        <v>136</v>
      </c>
      <c r="D48" s="12" t="s">
        <v>128</v>
      </c>
      <c r="E48" s="12" t="s">
        <v>91</v>
      </c>
      <c r="F48" s="12" t="s">
        <v>90</v>
      </c>
      <c r="G48" s="10">
        <v>0</v>
      </c>
      <c r="H48" s="10">
        <v>6315456.8700000001</v>
      </c>
      <c r="I48" s="10">
        <v>2345423.96</v>
      </c>
      <c r="J48" s="5"/>
      <c r="K48" s="5"/>
      <c r="L48" s="5"/>
      <c r="M48" s="8" t="s">
        <v>17</v>
      </c>
      <c r="N48" s="7">
        <f t="shared" si="4"/>
        <v>0</v>
      </c>
      <c r="O48" s="7">
        <f t="shared" si="5"/>
        <v>0.37137835128624669</v>
      </c>
      <c r="P48" s="6">
        <f t="shared" si="6"/>
        <v>0</v>
      </c>
      <c r="Q48" s="6">
        <f t="shared" si="7"/>
        <v>0</v>
      </c>
    </row>
    <row r="49" spans="1:17" x14ac:dyDescent="0.25">
      <c r="A49" s="12" t="s">
        <v>149</v>
      </c>
      <c r="B49" s="12" t="s">
        <v>150</v>
      </c>
      <c r="C49" s="12" t="s">
        <v>136</v>
      </c>
      <c r="D49" s="12" t="s">
        <v>128</v>
      </c>
      <c r="E49" s="12" t="s">
        <v>91</v>
      </c>
      <c r="F49" s="12" t="s">
        <v>90</v>
      </c>
      <c r="G49" s="10">
        <v>0</v>
      </c>
      <c r="H49" s="10">
        <v>21116792.57</v>
      </c>
      <c r="I49" s="10">
        <v>14890907.869999999</v>
      </c>
      <c r="J49" s="5"/>
      <c r="K49" s="5"/>
      <c r="L49" s="5"/>
      <c r="M49" s="8" t="s">
        <v>17</v>
      </c>
      <c r="N49" s="7">
        <f t="shared" si="4"/>
        <v>0</v>
      </c>
      <c r="O49" s="7">
        <f t="shared" si="5"/>
        <v>0.70516901753133998</v>
      </c>
      <c r="P49" s="6">
        <f t="shared" si="6"/>
        <v>0</v>
      </c>
      <c r="Q49" s="6">
        <f t="shared" si="7"/>
        <v>0</v>
      </c>
    </row>
    <row r="50" spans="1:17" x14ac:dyDescent="0.25">
      <c r="A50" s="12" t="s">
        <v>88</v>
      </c>
      <c r="B50" s="12" t="s">
        <v>89</v>
      </c>
      <c r="C50" s="12" t="s">
        <v>151</v>
      </c>
      <c r="D50" s="12" t="s">
        <v>128</v>
      </c>
      <c r="E50" s="12" t="s">
        <v>91</v>
      </c>
      <c r="F50" s="12" t="s">
        <v>90</v>
      </c>
      <c r="G50" s="10">
        <v>0</v>
      </c>
      <c r="H50" s="10">
        <v>4744181.12</v>
      </c>
      <c r="I50" s="10">
        <v>1798406.23</v>
      </c>
      <c r="J50" s="5"/>
      <c r="K50" s="5"/>
      <c r="L50" s="5"/>
      <c r="M50" s="8" t="s">
        <v>17</v>
      </c>
      <c r="N50" s="7">
        <f t="shared" si="4"/>
        <v>0</v>
      </c>
      <c r="O50" s="7">
        <f t="shared" si="5"/>
        <v>0.37907621663483199</v>
      </c>
      <c r="P50" s="6">
        <f t="shared" si="6"/>
        <v>0</v>
      </c>
      <c r="Q50" s="6">
        <f t="shared" si="7"/>
        <v>0</v>
      </c>
    </row>
    <row r="51" spans="1:17" x14ac:dyDescent="0.25">
      <c r="A51" s="12" t="s">
        <v>132</v>
      </c>
      <c r="B51" s="12" t="s">
        <v>133</v>
      </c>
      <c r="C51" s="12" t="s">
        <v>151</v>
      </c>
      <c r="D51" s="12" t="s">
        <v>128</v>
      </c>
      <c r="E51" s="12" t="s">
        <v>91</v>
      </c>
      <c r="F51" s="12" t="s">
        <v>90</v>
      </c>
      <c r="G51" s="10">
        <v>0</v>
      </c>
      <c r="H51" s="10">
        <v>998019.42</v>
      </c>
      <c r="I51" s="10">
        <v>988302.34</v>
      </c>
      <c r="J51" s="5"/>
      <c r="K51" s="5"/>
      <c r="L51" s="5"/>
      <c r="M51" s="8" t="s">
        <v>17</v>
      </c>
      <c r="N51" s="7">
        <f t="shared" si="4"/>
        <v>0</v>
      </c>
      <c r="O51" s="7">
        <f t="shared" si="5"/>
        <v>0.99026363635288772</v>
      </c>
      <c r="P51" s="6">
        <f t="shared" si="6"/>
        <v>0</v>
      </c>
      <c r="Q51" s="6">
        <f t="shared" si="7"/>
        <v>0</v>
      </c>
    </row>
    <row r="52" spans="1:17" x14ac:dyDescent="0.25">
      <c r="A52" s="12" t="s">
        <v>152</v>
      </c>
      <c r="B52" s="12" t="s">
        <v>153</v>
      </c>
      <c r="C52" s="12" t="s">
        <v>151</v>
      </c>
      <c r="D52" s="12" t="s">
        <v>128</v>
      </c>
      <c r="E52" s="12" t="s">
        <v>91</v>
      </c>
      <c r="F52" s="12" t="s">
        <v>90</v>
      </c>
      <c r="G52" s="10">
        <v>0</v>
      </c>
      <c r="H52" s="10">
        <v>8422246.9199999999</v>
      </c>
      <c r="I52" s="10">
        <v>8422246.9199999999</v>
      </c>
      <c r="J52" s="5"/>
      <c r="K52" s="5"/>
      <c r="L52" s="5"/>
      <c r="M52" s="8" t="s">
        <v>17</v>
      </c>
      <c r="N52" s="7">
        <f t="shared" si="4"/>
        <v>0</v>
      </c>
      <c r="O52" s="7">
        <f t="shared" si="5"/>
        <v>1</v>
      </c>
      <c r="P52" s="6">
        <f t="shared" si="6"/>
        <v>0</v>
      </c>
      <c r="Q52" s="6">
        <f t="shared" si="7"/>
        <v>0</v>
      </c>
    </row>
    <row r="53" spans="1:17" x14ac:dyDescent="0.25">
      <c r="A53" s="12" t="s">
        <v>68</v>
      </c>
      <c r="B53" s="12" t="s">
        <v>69</v>
      </c>
      <c r="C53" s="12" t="s">
        <v>154</v>
      </c>
      <c r="D53" s="12" t="s">
        <v>128</v>
      </c>
      <c r="E53" s="12" t="s">
        <v>71</v>
      </c>
      <c r="F53" s="12" t="s">
        <v>70</v>
      </c>
      <c r="G53" s="10">
        <v>0</v>
      </c>
      <c r="H53" s="10">
        <v>18837937.27</v>
      </c>
      <c r="I53" s="10">
        <v>18486188.190000001</v>
      </c>
      <c r="J53" s="5"/>
      <c r="K53" s="5"/>
      <c r="L53" s="5"/>
      <c r="M53" s="8" t="s">
        <v>17</v>
      </c>
      <c r="N53" s="7">
        <f t="shared" si="4"/>
        <v>0</v>
      </c>
      <c r="O53" s="7">
        <f t="shared" si="5"/>
        <v>0.9813276222890831</v>
      </c>
      <c r="P53" s="6">
        <f t="shared" si="6"/>
        <v>0</v>
      </c>
      <c r="Q53" s="6">
        <f t="shared" si="7"/>
        <v>0</v>
      </c>
    </row>
    <row r="54" spans="1:17" x14ac:dyDescent="0.25">
      <c r="A54" s="12" t="s">
        <v>155</v>
      </c>
      <c r="B54" s="12" t="s">
        <v>156</v>
      </c>
      <c r="C54" s="12" t="s">
        <v>154</v>
      </c>
      <c r="D54" s="12" t="s">
        <v>128</v>
      </c>
      <c r="E54" s="12" t="s">
        <v>158</v>
      </c>
      <c r="F54" s="12" t="s">
        <v>157</v>
      </c>
      <c r="G54" s="10">
        <v>0</v>
      </c>
      <c r="H54" s="10">
        <v>2721499.9</v>
      </c>
      <c r="I54" s="10">
        <v>0</v>
      </c>
      <c r="J54" s="5"/>
      <c r="K54" s="5"/>
      <c r="L54" s="5"/>
      <c r="M54" s="8" t="s">
        <v>17</v>
      </c>
      <c r="N54" s="7">
        <f t="shared" si="4"/>
        <v>0</v>
      </c>
      <c r="O54" s="7">
        <f t="shared" si="5"/>
        <v>0</v>
      </c>
      <c r="P54" s="6">
        <f t="shared" si="6"/>
        <v>0</v>
      </c>
      <c r="Q54" s="6">
        <f t="shared" si="7"/>
        <v>0</v>
      </c>
    </row>
    <row r="55" spans="1:17" x14ac:dyDescent="0.25">
      <c r="A55" s="12" t="s">
        <v>159</v>
      </c>
      <c r="B55" s="12" t="s">
        <v>160</v>
      </c>
      <c r="C55" s="12" t="s">
        <v>154</v>
      </c>
      <c r="D55" s="12" t="s">
        <v>128</v>
      </c>
      <c r="E55" s="12" t="s">
        <v>158</v>
      </c>
      <c r="F55" s="12" t="s">
        <v>157</v>
      </c>
      <c r="G55" s="10">
        <v>0</v>
      </c>
      <c r="H55" s="10">
        <v>3720000.1</v>
      </c>
      <c r="I55" s="10">
        <v>0</v>
      </c>
      <c r="J55" s="5"/>
      <c r="K55" s="5"/>
      <c r="L55" s="5"/>
      <c r="M55" s="8" t="s">
        <v>17</v>
      </c>
      <c r="N55" s="7">
        <f t="shared" si="4"/>
        <v>0</v>
      </c>
      <c r="O55" s="7">
        <f t="shared" si="5"/>
        <v>0</v>
      </c>
      <c r="P55" s="6">
        <f t="shared" si="6"/>
        <v>0</v>
      </c>
      <c r="Q55" s="6">
        <f t="shared" si="7"/>
        <v>0</v>
      </c>
    </row>
    <row r="56" spans="1:17" x14ac:dyDescent="0.25">
      <c r="A56" s="12" t="s">
        <v>161</v>
      </c>
      <c r="B56" s="12" t="s">
        <v>162</v>
      </c>
      <c r="C56" s="12" t="s">
        <v>163</v>
      </c>
      <c r="D56" s="12" t="s">
        <v>128</v>
      </c>
      <c r="E56" s="12" t="s">
        <v>165</v>
      </c>
      <c r="F56" s="12" t="s">
        <v>164</v>
      </c>
      <c r="G56" s="10">
        <v>606818.17000000004</v>
      </c>
      <c r="H56" s="10">
        <v>547625</v>
      </c>
      <c r="I56" s="10">
        <v>0</v>
      </c>
      <c r="J56" s="5"/>
      <c r="K56" s="5"/>
      <c r="L56" s="5"/>
      <c r="M56" s="8" t="s">
        <v>17</v>
      </c>
      <c r="N56" s="7">
        <f t="shared" si="4"/>
        <v>0</v>
      </c>
      <c r="O56" s="7">
        <f t="shared" si="5"/>
        <v>0</v>
      </c>
      <c r="P56" s="6">
        <f t="shared" si="6"/>
        <v>0</v>
      </c>
      <c r="Q56" s="6">
        <f t="shared" si="7"/>
        <v>0</v>
      </c>
    </row>
    <row r="57" spans="1:17" x14ac:dyDescent="0.25">
      <c r="A57" s="12" t="s">
        <v>88</v>
      </c>
      <c r="B57" s="12" t="s">
        <v>89</v>
      </c>
      <c r="C57" s="12" t="s">
        <v>163</v>
      </c>
      <c r="D57" s="12" t="s">
        <v>128</v>
      </c>
      <c r="E57" s="12" t="s">
        <v>91</v>
      </c>
      <c r="F57" s="12" t="s">
        <v>90</v>
      </c>
      <c r="G57" s="10">
        <v>3000000</v>
      </c>
      <c r="H57" s="10">
        <v>207716.34</v>
      </c>
      <c r="I57" s="10">
        <v>207716.34</v>
      </c>
      <c r="J57" s="5"/>
      <c r="K57" s="5"/>
      <c r="L57" s="5"/>
      <c r="M57" s="8" t="s">
        <v>17</v>
      </c>
      <c r="N57" s="7">
        <f t="shared" si="4"/>
        <v>6.923878E-2</v>
      </c>
      <c r="O57" s="7">
        <f t="shared" si="5"/>
        <v>1</v>
      </c>
      <c r="P57" s="6">
        <f t="shared" si="6"/>
        <v>0</v>
      </c>
      <c r="Q57" s="6">
        <f t="shared" si="7"/>
        <v>0</v>
      </c>
    </row>
    <row r="58" spans="1:17" x14ac:dyDescent="0.25">
      <c r="A58" s="12" t="s">
        <v>129</v>
      </c>
      <c r="B58" s="12" t="s">
        <v>130</v>
      </c>
      <c r="C58" s="12" t="s">
        <v>163</v>
      </c>
      <c r="D58" s="12" t="s">
        <v>128</v>
      </c>
      <c r="E58" s="12" t="s">
        <v>91</v>
      </c>
      <c r="F58" s="12" t="s">
        <v>90</v>
      </c>
      <c r="G58" s="10">
        <v>0</v>
      </c>
      <c r="H58" s="10">
        <v>23131325.23</v>
      </c>
      <c r="I58" s="10">
        <v>6608357.9800000004</v>
      </c>
      <c r="J58" s="5"/>
      <c r="K58" s="5"/>
      <c r="L58" s="5"/>
      <c r="M58" s="8" t="s">
        <v>17</v>
      </c>
      <c r="N58" s="7">
        <f t="shared" si="4"/>
        <v>0</v>
      </c>
      <c r="O58" s="7">
        <f t="shared" si="5"/>
        <v>0.28568868900902139</v>
      </c>
      <c r="P58" s="6">
        <f t="shared" si="6"/>
        <v>0</v>
      </c>
      <c r="Q58" s="6">
        <f t="shared" si="7"/>
        <v>0</v>
      </c>
    </row>
    <row r="59" spans="1:17" x14ac:dyDescent="0.25">
      <c r="A59" s="12" t="s">
        <v>166</v>
      </c>
      <c r="B59" s="12" t="s">
        <v>130</v>
      </c>
      <c r="C59" s="12" t="s">
        <v>163</v>
      </c>
      <c r="D59" s="12" t="s">
        <v>128</v>
      </c>
      <c r="E59" s="12" t="s">
        <v>91</v>
      </c>
      <c r="F59" s="12" t="s">
        <v>90</v>
      </c>
      <c r="G59" s="10">
        <v>0</v>
      </c>
      <c r="H59" s="10">
        <v>37796947.539999999</v>
      </c>
      <c r="I59" s="10">
        <v>27410329.559999999</v>
      </c>
      <c r="J59" s="5"/>
      <c r="K59" s="5"/>
      <c r="L59" s="5"/>
      <c r="M59" s="8" t="s">
        <v>17</v>
      </c>
      <c r="N59" s="7">
        <f t="shared" si="4"/>
        <v>0</v>
      </c>
      <c r="O59" s="7">
        <f t="shared" si="5"/>
        <v>0.72519955562527949</v>
      </c>
      <c r="P59" s="6">
        <f t="shared" si="6"/>
        <v>0</v>
      </c>
      <c r="Q59" s="6">
        <f t="shared" si="7"/>
        <v>0</v>
      </c>
    </row>
    <row r="60" spans="1:17" x14ac:dyDescent="0.25">
      <c r="G60" s="11">
        <f>SUM(G4:G59)</f>
        <v>62367525.190000005</v>
      </c>
      <c r="H60" s="11">
        <f>SUM(H4:H59)</f>
        <v>209897311.62000003</v>
      </c>
      <c r="I60" s="11">
        <f>SUM(I4:I59)</f>
        <v>134542363.75</v>
      </c>
      <c r="P60" s="13">
        <f t="shared" ref="P60" si="8">IF(J60=0,0,L60/J60)</f>
        <v>0</v>
      </c>
      <c r="Q60" s="13">
        <f t="shared" ref="Q60" si="9">IF(L60=0,0,L60/K60)</f>
        <v>0</v>
      </c>
    </row>
    <row r="62" spans="1:17" x14ac:dyDescent="0.25">
      <c r="A62" s="14" t="s">
        <v>168</v>
      </c>
      <c r="B62" s="15"/>
      <c r="C62" s="15"/>
      <c r="D62" s="15"/>
      <c r="E62" s="16"/>
    </row>
    <row r="63" spans="1:17" x14ac:dyDescent="0.25">
      <c r="A63" s="17"/>
      <c r="B63" s="18"/>
      <c r="C63" s="18"/>
      <c r="D63" s="18"/>
      <c r="E63" s="18"/>
    </row>
    <row r="64" spans="1:17" x14ac:dyDescent="0.25">
      <c r="A64" s="18"/>
      <c r="B64" s="18"/>
      <c r="C64" s="18"/>
      <c r="D64" s="18"/>
      <c r="E64" s="18"/>
    </row>
    <row r="65" spans="1:5" x14ac:dyDescent="0.25">
      <c r="A65" s="19"/>
      <c r="B65" s="19"/>
      <c r="C65" s="19"/>
      <c r="D65" s="19"/>
      <c r="E65" s="19"/>
    </row>
    <row r="66" spans="1:5" x14ac:dyDescent="0.25">
      <c r="A66" s="20"/>
      <c r="B66" s="21"/>
      <c r="C66" s="19"/>
      <c r="D66" s="19"/>
      <c r="E66" s="19"/>
    </row>
    <row r="67" spans="1:5" x14ac:dyDescent="0.25">
      <c r="A67" s="20"/>
      <c r="B67" s="21"/>
      <c r="C67" s="19"/>
      <c r="D67" s="19"/>
      <c r="E67" s="19"/>
    </row>
    <row r="68" spans="1:5" x14ac:dyDescent="0.25">
      <c r="A68" s="20"/>
      <c r="B68" s="21"/>
      <c r="C68" s="19"/>
      <c r="D68" s="19"/>
      <c r="E68" s="19"/>
    </row>
    <row r="69" spans="1:5" x14ac:dyDescent="0.25">
      <c r="A69" s="20"/>
      <c r="B69" s="21"/>
      <c r="C69" s="19"/>
      <c r="D69" s="19"/>
      <c r="E69" s="19"/>
    </row>
    <row r="70" spans="1:5" x14ac:dyDescent="0.25">
      <c r="A70" s="20"/>
      <c r="B70" s="21"/>
      <c r="C70" s="19"/>
      <c r="D70" s="19"/>
      <c r="E70" s="19"/>
    </row>
    <row r="71" spans="1:5" x14ac:dyDescent="0.25">
      <c r="A71" s="21"/>
      <c r="B71" s="22"/>
      <c r="C71" s="19"/>
      <c r="D71" s="19"/>
      <c r="E71" s="19"/>
    </row>
    <row r="72" spans="1:5" x14ac:dyDescent="0.25">
      <c r="A72" s="21"/>
      <c r="B72" s="22"/>
      <c r="C72" s="19"/>
      <c r="D72" s="19"/>
      <c r="E72" s="19"/>
    </row>
    <row r="73" spans="1:5" x14ac:dyDescent="0.25">
      <c r="A73" s="21"/>
      <c r="B73" s="23"/>
      <c r="C73" s="19"/>
      <c r="D73" s="19"/>
      <c r="E73" s="19"/>
    </row>
    <row r="74" spans="1:5" x14ac:dyDescent="0.25">
      <c r="A74" s="21"/>
      <c r="B74" s="23"/>
      <c r="C74" s="19"/>
      <c r="D74" s="19"/>
      <c r="E74" s="19"/>
    </row>
    <row r="75" spans="1:5" x14ac:dyDescent="0.25">
      <c r="A75" s="24"/>
      <c r="B75" s="24"/>
      <c r="C75" s="19"/>
      <c r="D75" s="19"/>
      <c r="E75" s="19"/>
    </row>
  </sheetData>
  <protectedRanges>
    <protectedRange sqref="A62:E75" name="Rango1"/>
  </protectedRanges>
  <mergeCells count="5">
    <mergeCell ref="A1:Q1"/>
    <mergeCell ref="G2:I2"/>
    <mergeCell ref="J2:M2"/>
    <mergeCell ref="N2:O2"/>
    <mergeCell ref="P2:Q2"/>
  </mergeCells>
  <pageMargins left="0.70866141732283472" right="0.70866141732283472" top="0.74803149606299213" bottom="0.74803149606299213" header="0.31496062992125984" footer="0.31496062992125984"/>
  <pageSetup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Tesoreria Enlace</cp:lastModifiedBy>
  <cp:lastPrinted>2024-10-29T22:38:25Z</cp:lastPrinted>
  <dcterms:created xsi:type="dcterms:W3CDTF">2023-06-21T19:35:53Z</dcterms:created>
  <dcterms:modified xsi:type="dcterms:W3CDTF">2024-10-29T22:39:37Z</dcterms:modified>
</cp:coreProperties>
</file>