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0786C57E-A744-4977-B6E9-49D762051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EAI!$A$1:$G$57</definedName>
  </definedNames>
  <calcPr calcId="18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G16" i="4"/>
  <c r="D16" i="4"/>
  <c r="D31" i="4"/>
  <c r="G31" i="4"/>
  <c r="D40" i="4" l="1"/>
  <c r="G40" i="4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<sst xmlns="http://schemas.openxmlformats.org/spreadsheetml/2006/main" count="100" uniqueCount="52">
  <si>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</si>
  <si>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</si>
  <si>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</si>
  <si>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</si>
  <si>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</si>
  <si>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</si>
  <si>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</si>
  <si>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</si>
  <si>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</si>
  <si>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</si>
  <si>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</si>
  <si>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</si>
  <si>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</si>
  <si>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</si>
  <si>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</si>
  <si>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</si>
  <si>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</si>
  <si>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</si>
  <si>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</si>
  <si>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</si>
  <si>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</si>
  <si>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</si>
  <si>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</si>
  <si>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</si>
  <si>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</si>
  <si>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</si>
  <si>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</si>
  <si>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</si>
  <si>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</si>
  <si>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</si>
  <si>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</si>
  <si>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</si>
  <si>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</si>
  <si>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</si>
  <si>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</si>
  <si>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</si>
  <si>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</si>
  <si>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</si>
  <si>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</si>
  <si>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</si>
  <si>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</si>
  <si>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</si>
  <si>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</si>
  <si>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</si>
  <si>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</si>
  <si>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</si>
  <si>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</si>
  <si>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</si>
  <si>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</si>
  <si>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</si>
  <si>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Salvatierra, Gto.
Estado Analítico de Ingresos
Del 1 de Enero al 30 de Septiembre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</si>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</sst>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13" fillId="0" borderId="0" xfId="9" applyFont="1" applyAlignment="1" applyProtection="1">
      <alignment horizontal="right" vertical="top"/>
      <protection locked="0"/>
    </xf>
    <xf numFmtId="0" fontId="13" fillId="0" borderId="0" xfId="9" applyFont="1" applyAlignment="1" applyProtection="1">
      <alignment vertical="top"/>
      <protection locked="0"/>
    </xf>
    <xf numFmtId="0" fontId="13" fillId="0" borderId="0" xfId="9" applyFont="1" applyAlignment="1" applyProtection="1">
      <alignment vertical="top" wrapText="1"/>
      <protection locked="0"/>
    </xf>
    <xf numFmtId="4" fontId="13" fillId="0" borderId="0" xfId="9" applyNumberFormat="1" applyFont="1" applyAlignment="1" applyProtection="1">
      <alignment vertical="top" wrapText="1"/>
      <protection locked="0"/>
    </xf>
    <xf numFmtId="0" fontId="13" fillId="0" borderId="0" xfId="9" applyFont="1" applyProtection="1"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44</xdr:row>
      <xdr:rowOff>317498</xdr:rowOff>
    </xdr:from>
    <xdr:to>
      <xdr:col>4</xdr:col>
      <xdr:colOff>619124</xdr:colOff>
      <xdr:row>56</xdr:row>
      <xdr:rowOff>47624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FE803F-F3EA-409A-9D2D-AF71272AE502}"/>
            </a:ext>
          </a:extLst>
        </xdr:cNvPr>
        <xdr:cNvSpPr txBox="1"/>
      </xdr:nvSpPr>
      <xdr:spPr>
        <a:xfrm>
          <a:off x="593725" y="8651873"/>
          <a:ext cx="6756399" cy="1873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C.P. Eladio Mora Valencia  </a:t>
          </a: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                                                                            </a:t>
          </a:r>
          <a:endParaRPr lang="x-none">
            <a:effectLst/>
          </a:endParaRPr>
        </a:p>
      </xdr:txBody>
    </xdr:sp>
    <xdr:clientData/>
  </xdr:twoCellAnchor>
  <xdr:twoCellAnchor>
    <xdr:from>
      <xdr:col>0</xdr:col>
      <xdr:colOff>2906661</xdr:colOff>
      <xdr:row>52</xdr:row>
      <xdr:rowOff>15875</xdr:rowOff>
    </xdr:from>
    <xdr:to>
      <xdr:col>1</xdr:col>
      <xdr:colOff>904875</xdr:colOff>
      <xdr:row>52</xdr:row>
      <xdr:rowOff>26835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2618E42-C0B2-4550-8341-1852A4D2BE7F}"/>
            </a:ext>
          </a:extLst>
        </xdr:cNvPr>
        <xdr:cNvCxnSpPr/>
      </xdr:nvCxnSpPr>
      <xdr:spPr>
        <a:xfrm flipV="1">
          <a:off x="2906661" y="9858375"/>
          <a:ext cx="1570089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46</xdr:row>
      <xdr:rowOff>133350</xdr:rowOff>
    </xdr:from>
    <xdr:to>
      <xdr:col>0</xdr:col>
      <xdr:colOff>2800350</xdr:colOff>
      <xdr:row>46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C321B9E-436B-440F-A986-9EBD44687286}"/>
            </a:ext>
          </a:extLst>
        </xdr:cNvPr>
        <xdr:cNvCxnSpPr/>
      </xdr:nvCxnSpPr>
      <xdr:spPr>
        <a:xfrm flipV="1">
          <a:off x="754933" y="9023350"/>
          <a:ext cx="204541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281347</xdr:colOff>
      <xdr:row>46</xdr:row>
      <xdr:rowOff>123006</xdr:rowOff>
    </xdr:from>
    <xdr:to>
      <xdr:col>4</xdr:col>
      <xdr:colOff>142875</xdr:colOff>
      <xdr:row>46</xdr:row>
      <xdr:rowOff>149225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45DC3BB-5E0B-440E-95D0-75E720C25A62}"/>
            </a:ext>
          </a:extLst>
        </xdr:cNvPr>
        <xdr:cNvCxnSpPr/>
      </xdr:nvCxnSpPr>
      <xdr:spPr>
        <a:xfrm>
          <a:off x="4869222" y="9013006"/>
          <a:ext cx="2004653" cy="262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showGridLines="0" tabSelected="1" topLeftCell="A20" zoomScaleNormal="100" workbookViewId="0">
      <selection activeCell="K50" sqref="K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7" t="s">
        <v>50</v>
      </c>
      <c r="B1" s="48"/>
      <c r="C1" s="48"/>
      <c r="D1" s="48"/>
      <c r="E1" s="48"/>
      <c r="F1" s="48"/>
      <c r="G1" s="49"/>
    </row>
    <row r="2" spans="1:8" s="3" customFormat="1" x14ac:dyDescent="0.2">
      <c r="A2" s="36"/>
      <c r="B2" s="48" t="s">
        <v>22</v>
      </c>
      <c r="C2" s="48"/>
      <c r="D2" s="48"/>
      <c r="E2" s="48"/>
      <c r="F2" s="48"/>
      <c r="G2" s="51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22368000</v>
      </c>
      <c r="C5" s="15">
        <v>0</v>
      </c>
      <c r="D5" s="15">
        <f>B5+C5</f>
        <v>22368000</v>
      </c>
      <c r="E5" s="15">
        <v>20750551.420000002</v>
      </c>
      <c r="F5" s="15">
        <v>20750551.420000002</v>
      </c>
      <c r="G5" s="15">
        <f>F5-B5</f>
        <v>-1617448.5799999982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1200000</v>
      </c>
      <c r="C7" s="16">
        <v>0</v>
      </c>
      <c r="D7" s="16">
        <f t="shared" si="0"/>
        <v>1200000</v>
      </c>
      <c r="E7" s="16">
        <v>0</v>
      </c>
      <c r="F7" s="16">
        <v>0</v>
      </c>
      <c r="G7" s="16">
        <f t="shared" si="1"/>
        <v>-1200000</v>
      </c>
      <c r="H7" s="30" t="s">
        <v>38</v>
      </c>
    </row>
    <row r="8" spans="1:8" x14ac:dyDescent="0.2">
      <c r="A8" s="31" t="s">
        <v>3</v>
      </c>
      <c r="B8" s="16">
        <v>4243000</v>
      </c>
      <c r="C8" s="16">
        <v>5000000</v>
      </c>
      <c r="D8" s="16">
        <f t="shared" si="0"/>
        <v>9243000</v>
      </c>
      <c r="E8" s="16">
        <v>6460700.9699999997</v>
      </c>
      <c r="F8" s="16">
        <v>6460700.96</v>
      </c>
      <c r="G8" s="16">
        <f t="shared" si="1"/>
        <v>2217700.96</v>
      </c>
      <c r="H8" s="30" t="s">
        <v>39</v>
      </c>
    </row>
    <row r="9" spans="1:8" x14ac:dyDescent="0.2">
      <c r="A9" s="31" t="s">
        <v>4</v>
      </c>
      <c r="B9" s="16">
        <v>2420000</v>
      </c>
      <c r="C9" s="16">
        <v>0</v>
      </c>
      <c r="D9" s="16">
        <f t="shared" si="0"/>
        <v>2420000</v>
      </c>
      <c r="E9" s="16">
        <v>2871404.57</v>
      </c>
      <c r="F9" s="16">
        <v>2871404.59</v>
      </c>
      <c r="G9" s="16">
        <f t="shared" si="1"/>
        <v>451404.58999999985</v>
      </c>
      <c r="H9" s="30" t="s">
        <v>40</v>
      </c>
    </row>
    <row r="10" spans="1:8" x14ac:dyDescent="0.2">
      <c r="A10" s="32" t="s">
        <v>5</v>
      </c>
      <c r="B10" s="16">
        <v>1620000</v>
      </c>
      <c r="C10" s="16">
        <v>114000</v>
      </c>
      <c r="D10" s="16">
        <f t="shared" ref="D10:D13" si="2">B10+C10</f>
        <v>1734000</v>
      </c>
      <c r="E10" s="16">
        <v>1395149.12</v>
      </c>
      <c r="F10" s="16">
        <v>1395149.11</v>
      </c>
      <c r="G10" s="16">
        <f t="shared" ref="G10:G13" si="3">F10-B10</f>
        <v>-224850.8899999999</v>
      </c>
      <c r="H10" s="30" t="s">
        <v>41</v>
      </c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1" t="s">
        <v>25</v>
      </c>
      <c r="B12" s="16">
        <v>344801294.24000001</v>
      </c>
      <c r="C12" s="16">
        <v>-1938608.16</v>
      </c>
      <c r="D12" s="16">
        <f t="shared" si="2"/>
        <v>342862686.07999998</v>
      </c>
      <c r="E12" s="16">
        <v>262834352.63999999</v>
      </c>
      <c r="F12" s="16">
        <v>262834352.63999999</v>
      </c>
      <c r="G12" s="16">
        <f t="shared" si="3"/>
        <v>-81966941.600000024</v>
      </c>
      <c r="H12" s="30" t="s">
        <v>43</v>
      </c>
    </row>
    <row r="13" spans="1:8" ht="22.5" x14ac:dyDescent="0.2">
      <c r="A13" s="31" t="s">
        <v>26</v>
      </c>
      <c r="B13" s="16">
        <v>400000</v>
      </c>
      <c r="C13" s="16">
        <v>285408004.50999999</v>
      </c>
      <c r="D13" s="16">
        <f t="shared" si="2"/>
        <v>285808004.50999999</v>
      </c>
      <c r="E13" s="16">
        <v>255266546.63999999</v>
      </c>
      <c r="F13" s="16">
        <v>255266546.63999999</v>
      </c>
      <c r="G13" s="16">
        <f t="shared" si="3"/>
        <v>254866546.63999999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377052294.24000001</v>
      </c>
      <c r="C16" s="17">
        <f t="shared" ref="C16:G16" si="6">SUM(C5:C14)</f>
        <v>288583396.34999996</v>
      </c>
      <c r="D16" s="17">
        <f t="shared" si="6"/>
        <v>665635690.58999991</v>
      </c>
      <c r="E16" s="17">
        <f t="shared" si="6"/>
        <v>549578705.3599999</v>
      </c>
      <c r="F16" s="10">
        <f t="shared" si="6"/>
        <v>549578705.3599999</v>
      </c>
      <c r="G16" s="11">
        <f t="shared" si="6"/>
        <v>172526411.11999995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8" t="s">
        <v>22</v>
      </c>
      <c r="C18" s="48"/>
      <c r="D18" s="48"/>
      <c r="E18" s="48"/>
      <c r="F18" s="48"/>
      <c r="G18" s="51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377052294.24000001</v>
      </c>
      <c r="C21" s="18">
        <f t="shared" si="7"/>
        <v>288583396.34999996</v>
      </c>
      <c r="D21" s="18">
        <f t="shared" si="7"/>
        <v>665635690.58999991</v>
      </c>
      <c r="E21" s="18">
        <f t="shared" si="7"/>
        <v>549578705.3599999</v>
      </c>
      <c r="F21" s="18">
        <f t="shared" si="7"/>
        <v>549578705.3599999</v>
      </c>
      <c r="G21" s="18">
        <f t="shared" si="7"/>
        <v>172526411.11999995</v>
      </c>
      <c r="H21" s="30" t="s">
        <v>46</v>
      </c>
    </row>
    <row r="22" spans="1:8" x14ac:dyDescent="0.2">
      <c r="A22" s="34" t="s">
        <v>0</v>
      </c>
      <c r="B22" s="19">
        <v>22368000</v>
      </c>
      <c r="C22" s="19">
        <v>0</v>
      </c>
      <c r="D22" s="19">
        <f t="shared" ref="D22:D25" si="8">B22+C22</f>
        <v>22368000</v>
      </c>
      <c r="E22" s="19">
        <v>20750551.420000002</v>
      </c>
      <c r="F22" s="19">
        <v>20750551.420000002</v>
      </c>
      <c r="G22" s="19">
        <f t="shared" ref="G22:G25" si="9">F22-B22</f>
        <v>-1617448.5799999982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1200000</v>
      </c>
      <c r="C24" s="19">
        <v>0</v>
      </c>
      <c r="D24" s="19">
        <f t="shared" si="8"/>
        <v>1200000</v>
      </c>
      <c r="E24" s="19">
        <v>0</v>
      </c>
      <c r="F24" s="19">
        <v>0</v>
      </c>
      <c r="G24" s="19">
        <f t="shared" si="9"/>
        <v>-1200000</v>
      </c>
      <c r="H24" s="30" t="s">
        <v>38</v>
      </c>
    </row>
    <row r="25" spans="1:8" x14ac:dyDescent="0.2">
      <c r="A25" s="34" t="s">
        <v>3</v>
      </c>
      <c r="B25" s="19">
        <v>4243000</v>
      </c>
      <c r="C25" s="19">
        <v>5000000</v>
      </c>
      <c r="D25" s="19">
        <f t="shared" si="8"/>
        <v>9243000</v>
      </c>
      <c r="E25" s="19">
        <v>6460700.9699999997</v>
      </c>
      <c r="F25" s="19">
        <v>6460700.96</v>
      </c>
      <c r="G25" s="19">
        <f t="shared" si="9"/>
        <v>2217700.96</v>
      </c>
      <c r="H25" s="30" t="s">
        <v>39</v>
      </c>
    </row>
    <row r="26" spans="1:8" x14ac:dyDescent="0.2">
      <c r="A26" s="34" t="s">
        <v>28</v>
      </c>
      <c r="B26" s="19">
        <v>2420000</v>
      </c>
      <c r="C26" s="19">
        <v>0</v>
      </c>
      <c r="D26" s="19">
        <f t="shared" ref="D26" si="10">B26+C26</f>
        <v>2420000</v>
      </c>
      <c r="E26" s="19">
        <v>2871404.57</v>
      </c>
      <c r="F26" s="19">
        <v>2871404.59</v>
      </c>
      <c r="G26" s="19">
        <f t="shared" ref="G26" si="11">F26-B26</f>
        <v>451404.58999999985</v>
      </c>
      <c r="H26" s="30" t="s">
        <v>40</v>
      </c>
    </row>
    <row r="27" spans="1:8" x14ac:dyDescent="0.2">
      <c r="A27" s="34" t="s">
        <v>29</v>
      </c>
      <c r="B27" s="19">
        <v>1620000</v>
      </c>
      <c r="C27" s="19">
        <v>114000</v>
      </c>
      <c r="D27" s="19">
        <f t="shared" ref="D27:D29" si="12">B27+C27</f>
        <v>1734000</v>
      </c>
      <c r="E27" s="19">
        <v>1395149.12</v>
      </c>
      <c r="F27" s="19">
        <v>1395149.11</v>
      </c>
      <c r="G27" s="19">
        <f t="shared" ref="G27:G29" si="13">F27-B27</f>
        <v>-224850.8899999999</v>
      </c>
      <c r="H27" s="30" t="s">
        <v>41</v>
      </c>
    </row>
    <row r="28" spans="1:8" ht="22.5" x14ac:dyDescent="0.2">
      <c r="A28" s="34" t="s">
        <v>30</v>
      </c>
      <c r="B28" s="19">
        <v>344801294.24000001</v>
      </c>
      <c r="C28" s="19">
        <v>-1938608.16</v>
      </c>
      <c r="D28" s="19">
        <f t="shared" si="12"/>
        <v>342862686.07999998</v>
      </c>
      <c r="E28" s="19">
        <v>262834352.63999999</v>
      </c>
      <c r="F28" s="19">
        <v>262834352.63999999</v>
      </c>
      <c r="G28" s="19">
        <f t="shared" si="13"/>
        <v>-81966941.600000024</v>
      </c>
      <c r="H28" s="30" t="s">
        <v>43</v>
      </c>
    </row>
    <row r="29" spans="1:8" ht="22.5" x14ac:dyDescent="0.2">
      <c r="A29" s="34" t="s">
        <v>26</v>
      </c>
      <c r="B29" s="19">
        <v>400000</v>
      </c>
      <c r="C29" s="19">
        <v>285408004.50999999</v>
      </c>
      <c r="D29" s="19">
        <f t="shared" si="12"/>
        <v>285808004.50999999</v>
      </c>
      <c r="E29" s="19">
        <v>255266546.63999999</v>
      </c>
      <c r="F29" s="19">
        <v>255266546.63999999</v>
      </c>
      <c r="G29" s="19">
        <f t="shared" si="13"/>
        <v>254866546.63999999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377052294.24000001</v>
      </c>
      <c r="C40" s="17">
        <f t="shared" ref="C40:G40" si="18">SUM(C37+C31+C21)</f>
        <v>288583396.34999996</v>
      </c>
      <c r="D40" s="17">
        <f t="shared" si="18"/>
        <v>665635690.58999991</v>
      </c>
      <c r="E40" s="17">
        <f t="shared" si="18"/>
        <v>549578705.3599999</v>
      </c>
      <c r="F40" s="17">
        <f t="shared" si="18"/>
        <v>549578705.3599999</v>
      </c>
      <c r="G40" s="11">
        <f t="shared" si="18"/>
        <v>172526411.11999995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46" spans="1:8" ht="12" x14ac:dyDescent="0.2">
      <c r="A46" s="42"/>
      <c r="B46" s="43"/>
    </row>
    <row r="47" spans="1:8" ht="12" x14ac:dyDescent="0.2">
      <c r="A47" s="42"/>
      <c r="B47" s="43"/>
    </row>
    <row r="48" spans="1:8" ht="12" x14ac:dyDescent="0.2">
      <c r="A48" s="42"/>
      <c r="B48" s="43"/>
    </row>
    <row r="49" spans="1:2" ht="12" x14ac:dyDescent="0.2">
      <c r="A49" s="42"/>
      <c r="B49" s="43"/>
    </row>
    <row r="50" spans="1:2" ht="12" x14ac:dyDescent="0.2">
      <c r="A50" s="42"/>
      <c r="B50" s="43"/>
    </row>
    <row r="51" spans="1:2" ht="12" x14ac:dyDescent="0.2">
      <c r="A51" s="43"/>
      <c r="B51" s="44"/>
    </row>
    <row r="52" spans="1:2" ht="12" x14ac:dyDescent="0.2">
      <c r="A52" s="43"/>
      <c r="B52" s="44"/>
    </row>
    <row r="53" spans="1:2" ht="12" x14ac:dyDescent="0.2">
      <c r="A53" s="43"/>
      <c r="B53" s="45"/>
    </row>
    <row r="54" spans="1:2" ht="12" x14ac:dyDescent="0.2">
      <c r="A54" s="43"/>
      <c r="B54" s="45"/>
    </row>
    <row r="55" spans="1:2" ht="12" x14ac:dyDescent="0.2">
      <c r="A55" s="46"/>
      <c r="B55" s="46"/>
    </row>
    <row r="56" spans="1:2" ht="12" x14ac:dyDescent="0.2">
      <c r="A56" s="46"/>
      <c r="B56" s="46"/>
    </row>
    <row r="57" spans="1:2" ht="12" x14ac:dyDescent="0.2">
      <c r="A57" s="46"/>
      <c r="B57" s="46" t="s">
        <v>51</v>
      </c>
    </row>
    <row r="58" spans="1:2" ht="12" x14ac:dyDescent="0.2">
      <c r="A58" s="46"/>
      <c r="B58" s="46"/>
    </row>
    <row r="59" spans="1:2" ht="12" x14ac:dyDescent="0.2">
      <c r="A59" s="46"/>
      <c r="B59" s="46"/>
    </row>
    <row r="60" spans="1:2" ht="12" x14ac:dyDescent="0.2">
      <c r="A60" s="46"/>
      <c r="B60" s="46"/>
    </row>
    <row r="61" spans="1:2" ht="12" x14ac:dyDescent="0.2">
      <c r="A61" s="46"/>
      <c r="B61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2024-10-29T22:09:40Z</cp:lastPrinted>
  <dcterms:created xsi:type="dcterms:W3CDTF">2012-12-11T20:48:19Z</dcterms:created>
  <dcterms:modified xsi:type="dcterms:W3CDTF">2024-10-29T22:09:46Z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