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 OK\"/>
    </mc:Choice>
  </mc:AlternateContent>
  <xr:revisionPtr revIDLastSave="0" documentId="13_ncr:1_{7034D0EB-F33F-484C-9459-1773B15B295A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ACT!$A$1:$E$216</definedName>
    <definedName name="_xlnm.Print_Area" localSheetId="6">Conciliacion_Eg!$A$1:$E$45</definedName>
    <definedName name="_xlnm.Print_Area" localSheetId="5">Conciliacion_Ig!$A$1:$E$27</definedName>
    <definedName name="_xlnm.Print_Area" localSheetId="4">EFE!$A$1:$E$148</definedName>
    <definedName name="_xlnm.Print_Area" localSheetId="2">ESF!$A$1:$J$174</definedName>
    <definedName name="_xlnm.Print_Area" localSheetId="7">Memoria!$A$1:$J$63</definedName>
    <definedName name="_xlnm.Print_Area" localSheetId="3">VHP!$A$1:$E$33</definedName>
  </definedNames>
  <calcPr calcId="18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<sst xmlns="http://schemas.openxmlformats.org/spreadsheetml/2006/main" count="860" uniqueCount="604">
  <si>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</si>
  <si>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</si>
  <si>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</si>
  <si>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</si>
  <si>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</si>
  <si>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</si>
  <si>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</si>
  <si>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</si>
  <si>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</si>
  <si>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</si>
  <si>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</si>
  <si>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</si>
  <si>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</si>
  <si>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</si>
  <si>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</si>
  <si>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</si>
  <si>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</si>
  <si>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</si>
  <si>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</si>
  <si>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</si>
  <si>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</si>
  <si>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</si>
  <si>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</si>
  <si>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</si>
  <si>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</si>
  <si>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</si>
  <si>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</si>
  <si>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</si>
  <si>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</si>
  <si>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</si>
  <si>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</si>
  <si>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</si>
  <si>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</si>
  <si>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</si>
  <si>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</si>
  <si>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</si>
  <si>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</si>
  <si>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</si>
  <si>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</si>
  <si>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</si>
  <si>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</si>
  <si>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</si>
  <si>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</si>
  <si>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</si>
  <si>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</si>
  <si>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</si>
  <si>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</si>
  <si>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</si>
  <si>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</si>
  <si>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</si>
  <si>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</si>
  <si>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</si>
  <si>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</si>
  <si>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</si>
  <si>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</si>
  <si>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</si>
  <si>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</si>
  <si>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</si>
  <si>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</si>
  <si>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</si>
  <si>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</si>
  <si>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</si>
  <si>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</si>
  <si>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</si>
  <si>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</si>
  <si>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</si>
  <si>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</si>
  <si>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</si>
  <si>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</si>
  <si>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</si>
  <si>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</si>
  <si>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</si>
  <si>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</si>
  <si>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</si>
  <si>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</si>
  <si>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</si>
  <si>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</si>
  <si>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</si>
  <si>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</si>
  <si>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</si>
  <si>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</si>
  <si>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</si>
  <si>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</si>
  <si>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</si>
  <si>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</si>
  <si>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</si>
  <si>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</si>
  <si>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</si>
  <si>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</si>
  <si>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</si>
  <si>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</si>
  <si>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</si>
  <si>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</si>
  <si>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</si>
  <si>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</si>
  <si>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</si>
  <si>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</si>
  <si>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</si>
  <si>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</si>
  <si>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</si>
  <si>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</si>
  <si>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</si>
  <si>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</si>
  <si>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</si>
  <si>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</si>
  <si>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</si>
  <si>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</si>
  <si>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</si>
  <si>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</si>
  <si>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</si>
  <si>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</si>
  <si>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</si>
  <si>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</si>
  <si>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</si>
  <si>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</si>
  <si>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</si>
  <si>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</si>
  <si>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</si>
  <si>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</si>
  <si>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</si>
  <si>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</si>
  <si>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</si>
  <si>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</si>
  <si>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</si>
  <si>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</si>
  <si>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</si>
  <si>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</si>
  <si>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</si>
  <si>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</si>
  <si>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</si>
  <si>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</si>
  <si>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</si>
  <si>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</si>
  <si>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</si>
  <si>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</si>
  <si>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</si>
  <si>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</si>
  <si>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</si>
  <si>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</si>
  <si>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</si>
  <si>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</si>
  <si>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</si>
  <si>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</si>
  <si>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</si>
  <si>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</si>
  <si>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</si>
  <si>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</si>
  <si>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</si>
  <si>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</si>
  <si>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</si>
  <si>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</si>
  <si>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</si>
  <si>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</si>
  <si>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</si>
  <si>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</si>
  <si>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</si>
  <si>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</si>
  <si>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</si>
  <si>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</si>
  <si>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</si>
  <si>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</si>
  <si>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</si>
  <si>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</si>
  <si>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</si>
  <si>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</si>
  <si>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</si>
  <si>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</si>
  <si>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</si>
  <si>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</si>
  <si>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</si>
  <si>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</si>
  <si>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</si>
  <si>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</si>
  <si>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</si>
  <si>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</si>
  <si>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</si>
  <si>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</si>
  <si>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</si>
  <si>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</si>
  <si>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</si>
  <si>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</si>
  <si>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</si>
  <si>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</si>
  <si>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</si>
  <si>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</si>
  <si>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</si>
  <si>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</si>
  <si>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</si>
  <si>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</si>
  <si>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</si>
  <si>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</si>
  <si>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</si>
  <si>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</si>
  <si>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</si>
  <si>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</si>
  <si>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</si>
  <si>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</si>
  <si>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</si>
  <si>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</si>
  <si>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</si>
  <si>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</si>
  <si>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</si>
  <si>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</si>
  <si>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</si>
  <si>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</si>
  <si>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</si>
  <si>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</si>
  <si>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</si>
  <si>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</si>
  <si>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</si>
  <si>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</si>
  <si>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</si>
  <si>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</si>
  <si>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</si>
  <si>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</si>
  <si>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</si>
  <si>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</si>
  <si>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</si>
  <si>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</si>
  <si>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</si>
  <si>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</si>
  <si>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</si>
  <si>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</si>
  <si>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</si>
  <si>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</si>
  <si>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</si>
  <si>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</si>
  <si>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</si>
  <si>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</si>
  <si>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</si>
  <si>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</si>
  <si>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</si>
  <si>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</si>
  <si>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</si>
  <si>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</si>
  <si>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</si>
  <si>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</si>
  <si>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</si>
  <si>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</si>
  <si>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</si>
  <si>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</si>
  <si>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</si>
  <si>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</si>
  <si>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</si>
  <si>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</si>
  <si>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</si>
  <si>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</si>
  <si>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</si>
  <si>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</si>
  <si>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</si>
  <si>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</si>
  <si>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</si>
  <si>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</si>
  <si>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</si>
  <si>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</si>
  <si>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</si>
  <si>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</si>
  <si>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</si>
  <si>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</si>
  <si>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</si>
  <si>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</si>
  <si>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</si>
  <si>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</si>
  <si>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</si>
  <si>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</si>
  <si>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</si>
  <si>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</si>
  <si>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</si>
  <si>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</si>
  <si>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</si>
  <si>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</si>
  <si>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</si>
  <si>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</si>
  <si>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</si>
  <si>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</si>
  <si>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</si>
  <si>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</si>
  <si>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</si>
  <si>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</si>
  <si>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</si>
  <si>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</si>
  <si>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</si>
  <si>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</si>
  <si>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</si>
  <si>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</si>
  <si>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</si>
  <si>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</si>
  <si>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</si>
  <si>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</si>
  <si>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</si>
  <si>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</si>
  <si>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</si>
  <si>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</si>
  <si>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</si>
  <si>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</si>
  <si>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</si>
  <si>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</si>
  <si>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</si>
  <si>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</si>
  <si>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</si>
  <si>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</si>
  <si>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</si>
  <si>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</si>
  <si>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</si>
  <si>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</si>
  <si>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</si>
  <si>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</si>
  <si>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</si>
  <si>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</si>
  <si>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</si>
  <si>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</si>
  <si>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</si>
  <si>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</si>
  <si>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</si>
  <si>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</si>
  <si>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</si>
  <si>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</si>
  <si>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</si>
  <si>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</si>
  <si>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</si>
  <si>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</si>
  <si>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</si>
  <si>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</si>
  <si>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</si>
  <si>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</si>
  <si>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</si>
  <si>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</si>
  <si>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</si>
  <si>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</si>
  <si>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</si>
  <si>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</si>
  <si>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</si>
  <si>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</si>
  <si>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</si>
  <si>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</si>
  <si>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</si>
  <si>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</si>
  <si>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</si>
  <si>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</si>
  <si>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</si>
  <si>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</si>
  <si>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</si>
  <si>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</si>
  <si>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</si>
  <si>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</si>
  <si>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</si>
  <si>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</si>
  <si>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</si>
  <si>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</si>
  <si>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</si>
  <si>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</si>
  <si>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</si>
  <si>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</si>
  <si>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</si>
  <si>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</si>
  <si>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</si>
  <si>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</si>
  <si>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</si>
  <si>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</si>
  <si>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</si>
  <si>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</si>
  <si>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</si>
  <si>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</si>
  <si>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</si>
  <si>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</si>
  <si>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</si>
  <si>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</si>
  <si>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</si>
  <si>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</si>
  <si>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</si>
  <si>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</si>
  <si>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</si>
  <si>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</si>
  <si>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</si>
  <si>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</si>
  <si>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</si>
  <si>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</si>
  <si>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</si>
  <si>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</si>
  <si>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</si>
  <si>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</si>
  <si>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</si>
  <si>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</si>
  <si>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</si>
  <si>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</si>
  <si>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</si>
  <si>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</si>
  <si>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</si>
  <si>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</si>
  <si>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</si>
  <si>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</si>
  <si>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</si>
  <si>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</si>
  <si>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</si>
  <si>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</si>
  <si>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</si>
  <si>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</si>
  <si>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</si>
  <si>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</si>
  <si>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</si>
  <si>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</si>
  <si>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</si>
  <si>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</si>
  <si>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</si>
  <si>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</si>
  <si>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</si>
  <si>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</si>
  <si>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</si>
  <si>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</si>
  <si>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</si>
  <si>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</si>
  <si>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</si>
  <si>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</si>
  <si>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</si>
  <si>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</si>
  <si>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</si>
  <si>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</si>
  <si>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</si>
  <si>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</si>
  <si>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</si>
  <si>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</si>
  <si>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</si>
  <si>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</si>
  <si>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</si>
  <si>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</si>
  <si>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</si>
  <si>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</si>
  <si>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</si>
  <si>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</si>
  <si>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</si>
  <si>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</si>
  <si>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</si>
  <si>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</si>
  <si>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</si>
  <si>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</si>
  <si>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</si>
  <si>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</si>
  <si>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</si>
  <si>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</si>
  <si>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</si>
  <si>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</si>
  <si>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</si>
  <si>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</si>
  <si>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</si>
  <si>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</si>
  <si>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</si>
  <si>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</si>
  <si>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</si>
  <si>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</si>
  <si>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</si>
  <si>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</si>
  <si>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</si>
  <si>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</si>
  <si>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</si>
  <si>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</si>
  <si>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</si>
  <si>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</si>
  <si>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</si>
  <si>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</si>
  <si>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</si>
  <si>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</si>
  <si>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</si>
  <si>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</si>
  <si>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</si>
  <si>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</si>
  <si>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</si>
  <si>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</si>
  <si>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</si>
  <si>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</si>
  <si>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</si>
  <si>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</si>
  <si>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</si>
  <si>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</si>
  <si>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</si>
  <si>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</si>
  <si>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</si>
  <si>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</si>
  <si>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</si>
  <si>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</si>
  <si>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</si>
  <si>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</si>
  <si>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</si>
  <si>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</si>
  <si>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</si>
  <si>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</si>
  <si>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</si>
  <si>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</si>
  <si>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</si>
  <si>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</si>
  <si>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</si>
  <si>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</si>
  <si>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</si>
  <si>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</si>
  <si>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</si>
  <si>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</si>
  <si>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</si>
  <si>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</si>
  <si>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</si>
  <si>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</si>
  <si>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</si>
  <si>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</si>
  <si>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</si>
  <si>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</si>
  <si>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</si>
  <si>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</si>
  <si>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</si>
  <si>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</si>
  <si>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</si>
  <si>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</si>
  <si>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</si>
  <si>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</si>
  <si>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</si>
  <si>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</si>
  <si>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</si>
  <si>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</si>
  <si>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</si>
  <si>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</si>
  <si>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</si>
  <si>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</si>
  <si>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</si>
  <si>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</si>
  <si>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</si>
  <si>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</si>
  <si>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</si>
  <si>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</si>
  <si>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</si>
  <si>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</si>
  <si>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</si>
  <si>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</si>
  <si>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</si>
  <si>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</si>
  <si>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</si>
  <si>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</si>
  <si>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</si>
  <si>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</si>
  <si>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</si>
  <si>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</si>
  <si>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</si>
  <si>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</si>
  <si>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</si>
  <si>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</si>
  <si>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</si>
  <si>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</si>
  <si>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</si>
  <si>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</si>
  <si>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</si>
  <si>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</si>
  <si>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</si>
  <si>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</si>
  <si>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</si>
  <si>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</si>
  <si>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</si>
  <si>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</si>
  <si>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</si>
  <si>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</si>
  <si>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</si>
  <si>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</si>
  <si>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</si>
  <si>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</si>
  <si>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</si>
  <si>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</si>
  <si>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</si>
  <si>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</si>
  <si>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</si>
  <si>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</si>
  <si>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</si>
  <si>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</si>
  <si>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</si>
  <si>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</si>
  <si>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</si>
  <si>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</si>
  <si>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</si>
  <si>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</si>
  <si>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</si>
  <si>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</si>
  <si>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</si>
  <si>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</si>
  <si>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</si>
  <si>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</si>
  <si>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</si>
  <si>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</si>
  <si>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</si>
  <si>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</si>
  <si>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</si>
  <si>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</si>
  <si>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</si>
  <si>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</si>
  <si>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</si>
  <si>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</si>
  <si>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</si>
  <si>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</si>
  <si>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</si>
  <si>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</si>
  <si>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</si>
  <si>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</si>
  <si>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</si>
  <si>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</si>
  <si>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</si>
  <si>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</si>
  <si>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</si>
  <si>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Salvatierra, Gto.</t>
  </si>
  <si>
    <t>Del 1 de Enero al 30 de Septiembre de 2024</t>
  </si>
  <si>
    <t>|</t>
  </si>
  <si>
    <t xml:space="preserve">CUENTAS DE ORDEN PRESUPUESTARIAS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</si>
</sst>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7" fillId="0" borderId="0" xfId="3" applyFont="1" applyAlignment="1" applyProtection="1">
      <alignment horizontal="right" vertical="top"/>
      <protection locked="0"/>
    </xf>
    <xf numFmtId="0" fontId="17" fillId="0" borderId="0" xfId="3" applyFont="1" applyAlignment="1" applyProtection="1">
      <alignment vertical="top"/>
      <protection locked="0"/>
    </xf>
    <xf numFmtId="0" fontId="17" fillId="0" borderId="0" xfId="3" applyFont="1" applyAlignment="1" applyProtection="1">
      <alignment vertical="top" wrapText="1"/>
      <protection locked="0"/>
    </xf>
    <xf numFmtId="4" fontId="17" fillId="0" borderId="0" xfId="3" applyNumberFormat="1" applyFont="1" applyAlignment="1" applyProtection="1">
      <alignment vertical="top" wrapText="1"/>
      <protection locked="0"/>
    </xf>
    <xf numFmtId="0" fontId="17" fillId="0" borderId="0" xfId="3" applyFont="1" applyProtection="1"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48</xdr:row>
      <xdr:rowOff>85725</xdr:rowOff>
    </xdr:from>
    <xdr:to>
      <xdr:col>3</xdr:col>
      <xdr:colOff>114299</xdr:colOff>
      <xdr:row>60</xdr:row>
      <xdr:rowOff>30726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E04F5F-3F1C-40D4-8431-283DE9C40B50}"/>
            </a:ext>
          </a:extLst>
        </xdr:cNvPr>
        <xdr:cNvSpPr txBox="1"/>
      </xdr:nvSpPr>
      <xdr:spPr>
        <a:xfrm>
          <a:off x="47624" y="7239000"/>
          <a:ext cx="6505575" cy="177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1141361</xdr:colOff>
      <xdr:row>56</xdr:row>
      <xdr:rowOff>66675</xdr:rowOff>
    </xdr:from>
    <xdr:to>
      <xdr:col>1</xdr:col>
      <xdr:colOff>2981325</xdr:colOff>
      <xdr:row>56</xdr:row>
      <xdr:rowOff>68110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F1AE21-61FD-4EBA-8C72-EF7D4EC43513}"/>
            </a:ext>
          </a:extLst>
        </xdr:cNvPr>
        <xdr:cNvCxnSpPr/>
      </xdr:nvCxnSpPr>
      <xdr:spPr>
        <a:xfrm flipV="1">
          <a:off x="2122436" y="8439150"/>
          <a:ext cx="1839964" cy="1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250108</xdr:colOff>
      <xdr:row>50</xdr:row>
      <xdr:rowOff>147894</xdr:rowOff>
    </xdr:from>
    <xdr:to>
      <xdr:col>1</xdr:col>
      <xdr:colOff>1219200</xdr:colOff>
      <xdr:row>51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9AAF2B1-4758-4BB7-82D9-48880FFEAB3B}"/>
            </a:ext>
          </a:extLst>
        </xdr:cNvPr>
        <xdr:cNvCxnSpPr/>
      </xdr:nvCxnSpPr>
      <xdr:spPr>
        <a:xfrm>
          <a:off x="250108" y="7605969"/>
          <a:ext cx="1950167" cy="45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3319822</xdr:colOff>
      <xdr:row>51</xdr:row>
      <xdr:rowOff>30931</xdr:rowOff>
    </xdr:from>
    <xdr:to>
      <xdr:col>2</xdr:col>
      <xdr:colOff>390525</xdr:colOff>
      <xdr:row>51</xdr:row>
      <xdr:rowOff>38100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7C09BF5-1C65-4423-BB9D-2CEF515EA22D}"/>
            </a:ext>
          </a:extLst>
        </xdr:cNvPr>
        <xdr:cNvCxnSpPr/>
      </xdr:nvCxnSpPr>
      <xdr:spPr>
        <a:xfrm>
          <a:off x="4300897" y="7641406"/>
          <a:ext cx="1995128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3"/>
  <sheetViews>
    <sheetView zoomScaleNormal="100" zoomScaleSheetLayoutView="100" workbookViewId="0">
      <pane ySplit="5" topLeftCell="A18" activePane="bottomLeft" state="frozen"/>
      <selection activeCell="A14" sqref="A14:B14"/>
      <selection pane="bottomLeft" activeCell="B37" sqref="B3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5" t="s">
        <v>600</v>
      </c>
      <c r="B1" s="166"/>
      <c r="C1" s="115" t="s">
        <v>494</v>
      </c>
      <c r="D1" s="116">
        <v>2024</v>
      </c>
    </row>
    <row r="2" spans="1:4" ht="16.149999999999999" customHeight="1" x14ac:dyDescent="0.2">
      <c r="A2" s="167" t="s">
        <v>493</v>
      </c>
      <c r="B2" s="168"/>
      <c r="C2" s="10" t="s">
        <v>495</v>
      </c>
      <c r="D2" s="117" t="s">
        <v>500</v>
      </c>
    </row>
    <row r="3" spans="1:4" ht="16.149999999999999" customHeight="1" x14ac:dyDescent="0.2">
      <c r="A3" s="169" t="s">
        <v>601</v>
      </c>
      <c r="B3" s="170"/>
      <c r="C3" s="10" t="s">
        <v>496</v>
      </c>
      <c r="D3" s="118">
        <v>3</v>
      </c>
    </row>
    <row r="4" spans="1:4" ht="16.149999999999999" customHeight="1" x14ac:dyDescent="0.2">
      <c r="A4" s="171" t="s">
        <v>515</v>
      </c>
      <c r="B4" s="172"/>
      <c r="C4" s="172"/>
      <c r="D4" s="173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8" spans="1:2" ht="12" x14ac:dyDescent="0.2">
      <c r="A48" s="160"/>
      <c r="B48" s="161"/>
    </row>
    <row r="49" spans="1:2" ht="12" x14ac:dyDescent="0.2">
      <c r="A49" s="160"/>
      <c r="B49" s="161"/>
    </row>
    <row r="50" spans="1:2" ht="12" x14ac:dyDescent="0.2">
      <c r="A50" s="160"/>
      <c r="B50" s="161"/>
    </row>
    <row r="51" spans="1:2" ht="12" x14ac:dyDescent="0.2">
      <c r="A51" s="160"/>
      <c r="B51" s="161"/>
    </row>
    <row r="52" spans="1:2" ht="12" x14ac:dyDescent="0.2">
      <c r="A52" s="160"/>
      <c r="B52" s="161"/>
    </row>
    <row r="53" spans="1:2" ht="12" x14ac:dyDescent="0.2">
      <c r="A53" s="161"/>
      <c r="B53" s="162"/>
    </row>
    <row r="54" spans="1:2" ht="12" x14ac:dyDescent="0.2">
      <c r="A54" s="161"/>
      <c r="B54" s="162"/>
    </row>
    <row r="55" spans="1:2" ht="12" x14ac:dyDescent="0.2">
      <c r="A55" s="161"/>
      <c r="B55" s="163"/>
    </row>
    <row r="56" spans="1:2" ht="12" x14ac:dyDescent="0.2">
      <c r="A56" s="161"/>
      <c r="B56" s="163"/>
    </row>
    <row r="57" spans="1:2" ht="12" x14ac:dyDescent="0.2">
      <c r="A57" s="164"/>
      <c r="B57" s="164"/>
    </row>
    <row r="58" spans="1:2" ht="12" x14ac:dyDescent="0.2">
      <c r="A58" s="164"/>
      <c r="B58" s="164"/>
    </row>
    <row r="59" spans="1:2" ht="12" x14ac:dyDescent="0.2">
      <c r="A59" s="164"/>
      <c r="B59" s="164" t="s">
        <v>602</v>
      </c>
    </row>
    <row r="60" spans="1:2" ht="12" x14ac:dyDescent="0.2">
      <c r="A60" s="164"/>
      <c r="B60" s="164"/>
    </row>
    <row r="61" spans="1:2" ht="12" x14ac:dyDescent="0.2">
      <c r="A61" s="164"/>
      <c r="B61" s="164"/>
    </row>
    <row r="62" spans="1:2" ht="12" x14ac:dyDescent="0.2">
      <c r="A62" s="164"/>
      <c r="B62" s="164"/>
    </row>
    <row r="63" spans="1:2" ht="12" x14ac:dyDescent="0.2">
      <c r="A63" s="164"/>
      <c r="B63" s="164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view="pageBreakPreview" topLeftCell="A155" zoomScale="6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8" t="s">
        <v>600</v>
      </c>
      <c r="B1" s="168"/>
      <c r="C1" s="168"/>
      <c r="D1" s="10" t="s">
        <v>497</v>
      </c>
      <c r="E1" s="19">
        <v>2024</v>
      </c>
    </row>
    <row r="2" spans="1:5" s="11" customFormat="1" ht="18.95" customHeight="1" x14ac:dyDescent="0.25">
      <c r="A2" s="168" t="s">
        <v>502</v>
      </c>
      <c r="B2" s="168"/>
      <c r="C2" s="168"/>
      <c r="D2" s="10" t="s">
        <v>498</v>
      </c>
      <c r="E2" s="19" t="s">
        <v>500</v>
      </c>
    </row>
    <row r="3" spans="1:5" s="11" customFormat="1" ht="18.95" customHeight="1" x14ac:dyDescent="0.25">
      <c r="A3" s="168" t="s">
        <v>601</v>
      </c>
      <c r="B3" s="168"/>
      <c r="C3" s="168"/>
      <c r="D3" s="10" t="s">
        <v>499</v>
      </c>
      <c r="E3" s="19">
        <v>3</v>
      </c>
    </row>
    <row r="4" spans="1:5" s="11" customFormat="1" ht="18.95" customHeight="1" x14ac:dyDescent="0.25">
      <c r="A4" s="168" t="s">
        <v>515</v>
      </c>
      <c r="B4" s="168"/>
      <c r="C4" s="168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549578705.36000001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31477806.080000002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20750551.420000002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20417689.039999999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157501.17000000001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175361.21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6460700.9699999997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6460700.9699999997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2871404.57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2871404.57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1395149.12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898909.4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256871.11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98667.61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140701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518100899.27999997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262834352.63999999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139935269.34999999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120799417.15000001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2099666.14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255266546.63999999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255266546.63999999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527406837.29000014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435445781.42000008</v>
      </c>
      <c r="D95" s="124">
        <f>C95/$C$94</f>
        <v>0.82563544996396332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104209969.98</v>
      </c>
      <c r="D96" s="124">
        <f t="shared" ref="D96:D159" si="0">C96/$C$94</f>
        <v>0.19758934206364689</v>
      </c>
      <c r="E96" s="42"/>
    </row>
    <row r="97" spans="1:5" x14ac:dyDescent="0.2">
      <c r="A97" s="44">
        <v>5111</v>
      </c>
      <c r="B97" s="42" t="s">
        <v>279</v>
      </c>
      <c r="C97" s="45">
        <v>83681688.129999995</v>
      </c>
      <c r="D97" s="46">
        <f t="shared" si="0"/>
        <v>0.15866629367185611</v>
      </c>
      <c r="E97" s="42"/>
    </row>
    <row r="98" spans="1:5" x14ac:dyDescent="0.2">
      <c r="A98" s="44">
        <v>5112</v>
      </c>
      <c r="B98" s="42" t="s">
        <v>280</v>
      </c>
      <c r="C98" s="45">
        <v>3428018.34</v>
      </c>
      <c r="D98" s="46">
        <f t="shared" si="0"/>
        <v>6.4997609011182922E-3</v>
      </c>
      <c r="E98" s="42"/>
    </row>
    <row r="99" spans="1:5" x14ac:dyDescent="0.2">
      <c r="A99" s="44">
        <v>5113</v>
      </c>
      <c r="B99" s="42" t="s">
        <v>281</v>
      </c>
      <c r="C99" s="45">
        <v>1806172.76</v>
      </c>
      <c r="D99" s="46">
        <f t="shared" si="0"/>
        <v>3.4246290193747659E-3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14906539.15</v>
      </c>
      <c r="D101" s="46">
        <f t="shared" si="0"/>
        <v>2.8263833716291934E-2</v>
      </c>
      <c r="E101" s="42"/>
    </row>
    <row r="102" spans="1:5" x14ac:dyDescent="0.2">
      <c r="A102" s="44">
        <v>5116</v>
      </c>
      <c r="B102" s="42" t="s">
        <v>284</v>
      </c>
      <c r="C102" s="45">
        <v>387551.6</v>
      </c>
      <c r="D102" s="46">
        <f t="shared" si="0"/>
        <v>7.3482475500578448E-4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17367454.989999998</v>
      </c>
      <c r="D103" s="124">
        <f t="shared" si="0"/>
        <v>3.292990109730095E-2</v>
      </c>
      <c r="E103" s="42"/>
    </row>
    <row r="104" spans="1:5" x14ac:dyDescent="0.2">
      <c r="A104" s="44">
        <v>5121</v>
      </c>
      <c r="B104" s="42" t="s">
        <v>286</v>
      </c>
      <c r="C104" s="45">
        <v>971936.28</v>
      </c>
      <c r="D104" s="46">
        <f t="shared" si="0"/>
        <v>1.8428587027694728E-3</v>
      </c>
      <c r="E104" s="42"/>
    </row>
    <row r="105" spans="1:5" x14ac:dyDescent="0.2">
      <c r="A105" s="44">
        <v>5122</v>
      </c>
      <c r="B105" s="42" t="s">
        <v>287</v>
      </c>
      <c r="C105" s="45">
        <v>192235.29</v>
      </c>
      <c r="D105" s="46">
        <f t="shared" si="0"/>
        <v>3.644914635308329E-4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807273.17</v>
      </c>
      <c r="D107" s="46">
        <f t="shared" si="0"/>
        <v>1.5306460078296491E-3</v>
      </c>
      <c r="E107" s="42"/>
    </row>
    <row r="108" spans="1:5" x14ac:dyDescent="0.2">
      <c r="A108" s="44">
        <v>5125</v>
      </c>
      <c r="B108" s="42" t="s">
        <v>290</v>
      </c>
      <c r="C108" s="45">
        <v>8973969.2300000004</v>
      </c>
      <c r="D108" s="46">
        <f t="shared" si="0"/>
        <v>1.701526903995287E-2</v>
      </c>
      <c r="E108" s="42"/>
    </row>
    <row r="109" spans="1:5" x14ac:dyDescent="0.2">
      <c r="A109" s="44">
        <v>5126</v>
      </c>
      <c r="B109" s="42" t="s">
        <v>291</v>
      </c>
      <c r="C109" s="45">
        <v>5976885.1799999997</v>
      </c>
      <c r="D109" s="46">
        <f t="shared" si="0"/>
        <v>1.1332589487673909E-2</v>
      </c>
      <c r="E109" s="42"/>
    </row>
    <row r="110" spans="1:5" x14ac:dyDescent="0.2">
      <c r="A110" s="44">
        <v>5127</v>
      </c>
      <c r="B110" s="42" t="s">
        <v>292</v>
      </c>
      <c r="C110" s="45">
        <v>206925.36</v>
      </c>
      <c r="D110" s="46">
        <f t="shared" si="0"/>
        <v>3.9234485670162049E-4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238230.48</v>
      </c>
      <c r="D112" s="46">
        <f t="shared" si="0"/>
        <v>4.5170153884259656E-4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313868356.45000005</v>
      </c>
      <c r="D113" s="124">
        <f t="shared" si="0"/>
        <v>0.59511620680301547</v>
      </c>
      <c r="E113" s="42"/>
    </row>
    <row r="114" spans="1:5" x14ac:dyDescent="0.2">
      <c r="A114" s="44">
        <v>5131</v>
      </c>
      <c r="B114" s="42" t="s">
        <v>296</v>
      </c>
      <c r="C114" s="45">
        <v>24847531.219999999</v>
      </c>
      <c r="D114" s="46">
        <f t="shared" si="0"/>
        <v>4.7112645235460465E-2</v>
      </c>
      <c r="E114" s="42"/>
    </row>
    <row r="115" spans="1:5" x14ac:dyDescent="0.2">
      <c r="A115" s="44">
        <v>5132</v>
      </c>
      <c r="B115" s="42" t="s">
        <v>297</v>
      </c>
      <c r="C115" s="45">
        <v>581812.93000000005</v>
      </c>
      <c r="D115" s="46">
        <f t="shared" si="0"/>
        <v>1.103157731116186E-3</v>
      </c>
      <c r="E115" s="42"/>
    </row>
    <row r="116" spans="1:5" x14ac:dyDescent="0.2">
      <c r="A116" s="44">
        <v>5133</v>
      </c>
      <c r="B116" s="42" t="s">
        <v>298</v>
      </c>
      <c r="C116" s="45">
        <v>217852349.12</v>
      </c>
      <c r="D116" s="46">
        <f t="shared" si="0"/>
        <v>0.41306318712021478</v>
      </c>
      <c r="E116" s="42"/>
    </row>
    <row r="117" spans="1:5" x14ac:dyDescent="0.2">
      <c r="A117" s="44">
        <v>5134</v>
      </c>
      <c r="B117" s="42" t="s">
        <v>299</v>
      </c>
      <c r="C117" s="45">
        <v>526816.54</v>
      </c>
      <c r="D117" s="46">
        <f t="shared" si="0"/>
        <v>9.9888075533295455E-4</v>
      </c>
      <c r="E117" s="42"/>
    </row>
    <row r="118" spans="1:5" x14ac:dyDescent="0.2">
      <c r="A118" s="44">
        <v>5135</v>
      </c>
      <c r="B118" s="42" t="s">
        <v>300</v>
      </c>
      <c r="C118" s="45">
        <v>24185160.870000001</v>
      </c>
      <c r="D118" s="46">
        <f t="shared" si="0"/>
        <v>4.5856745040075274E-2</v>
      </c>
      <c r="E118" s="42"/>
    </row>
    <row r="119" spans="1:5" x14ac:dyDescent="0.2">
      <c r="A119" s="44">
        <v>5136</v>
      </c>
      <c r="B119" s="42" t="s">
        <v>301</v>
      </c>
      <c r="C119" s="45">
        <v>728178.5</v>
      </c>
      <c r="D119" s="46">
        <f t="shared" si="0"/>
        <v>1.3806770191710721E-3</v>
      </c>
      <c r="E119" s="42"/>
    </row>
    <row r="120" spans="1:5" x14ac:dyDescent="0.2">
      <c r="A120" s="44">
        <v>5137</v>
      </c>
      <c r="B120" s="42" t="s">
        <v>302</v>
      </c>
      <c r="C120" s="45">
        <v>234115.98</v>
      </c>
      <c r="D120" s="46">
        <f t="shared" si="0"/>
        <v>4.439001610274326E-4</v>
      </c>
      <c r="E120" s="42"/>
    </row>
    <row r="121" spans="1:5" x14ac:dyDescent="0.2">
      <c r="A121" s="44">
        <v>5138</v>
      </c>
      <c r="B121" s="42" t="s">
        <v>303</v>
      </c>
      <c r="C121" s="45">
        <v>36959913.130000003</v>
      </c>
      <c r="D121" s="46">
        <f t="shared" si="0"/>
        <v>7.007856272761441E-2</v>
      </c>
      <c r="E121" s="42"/>
    </row>
    <row r="122" spans="1:5" x14ac:dyDescent="0.2">
      <c r="A122" s="44">
        <v>5139</v>
      </c>
      <c r="B122" s="42" t="s">
        <v>304</v>
      </c>
      <c r="C122" s="45">
        <v>7952478.1600000001</v>
      </c>
      <c r="D122" s="46">
        <f t="shared" si="0"/>
        <v>1.5078451013002789E-2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29597232.850000001</v>
      </c>
      <c r="D123" s="124">
        <f t="shared" si="0"/>
        <v>5.6118409465605118E-2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5568050.2000000002</v>
      </c>
      <c r="D127" s="124">
        <f t="shared" si="0"/>
        <v>1.0557409965730782E-2</v>
      </c>
      <c r="E127" s="42"/>
    </row>
    <row r="128" spans="1:5" x14ac:dyDescent="0.2">
      <c r="A128" s="44">
        <v>5221</v>
      </c>
      <c r="B128" s="42" t="s">
        <v>310</v>
      </c>
      <c r="C128" s="45">
        <v>5568050.2000000002</v>
      </c>
      <c r="D128" s="46">
        <f t="shared" si="0"/>
        <v>1.0557409965730782E-2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10422725.600000001</v>
      </c>
      <c r="D133" s="124">
        <f t="shared" si="0"/>
        <v>1.9762211755834629E-2</v>
      </c>
      <c r="E133" s="42"/>
    </row>
    <row r="134" spans="1:5" x14ac:dyDescent="0.2">
      <c r="A134" s="44">
        <v>5241</v>
      </c>
      <c r="B134" s="42" t="s">
        <v>314</v>
      </c>
      <c r="C134" s="45">
        <v>10088239.800000001</v>
      </c>
      <c r="D134" s="46">
        <f t="shared" si="0"/>
        <v>1.9128003443862972E-2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334485.8</v>
      </c>
      <c r="D136" s="46">
        <f t="shared" si="0"/>
        <v>6.3420831197165438E-4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13606457.050000001</v>
      </c>
      <c r="D138" s="124">
        <f t="shared" si="0"/>
        <v>2.5798787744039708E-2</v>
      </c>
      <c r="E138" s="42"/>
    </row>
    <row r="139" spans="1:5" x14ac:dyDescent="0.2">
      <c r="A139" s="44">
        <v>5251</v>
      </c>
      <c r="B139" s="42" t="s">
        <v>318</v>
      </c>
      <c r="C139" s="45">
        <v>13606457.050000001</v>
      </c>
      <c r="D139" s="46">
        <f t="shared" si="0"/>
        <v>2.5798787744039708E-2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433402.66</v>
      </c>
      <c r="D166" s="124">
        <f t="shared" si="1"/>
        <v>8.2176154982550789E-4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433402.66</v>
      </c>
      <c r="D167" s="124">
        <f t="shared" si="1"/>
        <v>8.2176154982550789E-4</v>
      </c>
      <c r="E167" s="42"/>
    </row>
    <row r="168" spans="1:5" x14ac:dyDescent="0.2">
      <c r="A168" s="44">
        <v>5411</v>
      </c>
      <c r="B168" s="42" t="s">
        <v>344</v>
      </c>
      <c r="C168" s="45">
        <v>433402.66</v>
      </c>
      <c r="D168" s="46">
        <f t="shared" si="1"/>
        <v>8.2176154982550789E-4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61930420.359999999</v>
      </c>
      <c r="D210" s="124">
        <f t="shared" si="1"/>
        <v>0.1174243790206059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61930420.359999999</v>
      </c>
      <c r="D211" s="124">
        <f t="shared" si="1"/>
        <v>0.1174243790206059</v>
      </c>
      <c r="E211" s="42"/>
    </row>
    <row r="212" spans="1:5" x14ac:dyDescent="0.2">
      <c r="A212" s="44">
        <v>5611</v>
      </c>
      <c r="B212" s="42" t="s">
        <v>382</v>
      </c>
      <c r="C212" s="45">
        <v>61930420.359999999</v>
      </c>
      <c r="D212" s="46">
        <f t="shared" si="1"/>
        <v>0.1174243790206059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view="pageBreakPreview" topLeftCell="A112" zoomScale="6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4" t="s">
        <v>600</v>
      </c>
      <c r="B1" s="175"/>
      <c r="C1" s="175"/>
      <c r="D1" s="175"/>
      <c r="E1" s="175"/>
      <c r="F1" s="175"/>
      <c r="G1" s="10" t="s">
        <v>497</v>
      </c>
      <c r="H1" s="19">
        <v>2024</v>
      </c>
    </row>
    <row r="2" spans="1:8" s="11" customFormat="1" ht="18.95" customHeight="1" x14ac:dyDescent="0.25">
      <c r="A2" s="174" t="s">
        <v>501</v>
      </c>
      <c r="B2" s="175"/>
      <c r="C2" s="175"/>
      <c r="D2" s="175"/>
      <c r="E2" s="175"/>
      <c r="F2" s="175"/>
      <c r="G2" s="10" t="s">
        <v>498</v>
      </c>
      <c r="H2" s="19" t="s">
        <v>500</v>
      </c>
    </row>
    <row r="3" spans="1:8" s="11" customFormat="1" ht="18.95" customHeight="1" x14ac:dyDescent="0.25">
      <c r="A3" s="174" t="s">
        <v>601</v>
      </c>
      <c r="B3" s="175"/>
      <c r="C3" s="175"/>
      <c r="D3" s="175"/>
      <c r="E3" s="175"/>
      <c r="F3" s="175"/>
      <c r="G3" s="10" t="s">
        <v>499</v>
      </c>
      <c r="H3" s="19">
        <v>3</v>
      </c>
    </row>
    <row r="4" spans="1:8" s="11" customFormat="1" ht="18.95" customHeight="1" x14ac:dyDescent="0.25">
      <c r="A4" s="174" t="s">
        <v>515</v>
      </c>
      <c r="B4" s="175"/>
      <c r="C4" s="175"/>
      <c r="D4" s="175"/>
      <c r="E4" s="175"/>
      <c r="F4" s="175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1000140.31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2756049.73</v>
      </c>
      <c r="D15" s="18">
        <v>2767936.5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289522.36</v>
      </c>
      <c r="D16" s="18">
        <v>289522.36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1139279.05</v>
      </c>
      <c r="D20" s="18">
        <v>1139279.05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34500</v>
      </c>
      <c r="D21" s="18">
        <v>34500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2702918</v>
      </c>
      <c r="D23" s="18">
        <v>2702918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4120288.74</v>
      </c>
      <c r="D24" s="18">
        <v>4120288.74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424999.99</v>
      </c>
      <c r="D25" s="18">
        <v>424999.99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24786388.23</v>
      </c>
      <c r="D27" s="18">
        <v>24786388.23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472328205.50999999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12174140.67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223362795.63999999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236086269.19999999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705000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97660450</v>
      </c>
      <c r="D64" s="18">
        <f t="shared" ref="D64:E64" si="0">SUM(D65:D72)</f>
        <v>0</v>
      </c>
      <c r="E64" s="18">
        <f t="shared" si="0"/>
        <v>31451548.02</v>
      </c>
    </row>
    <row r="65" spans="1:9" x14ac:dyDescent="0.2">
      <c r="A65" s="16">
        <v>1241</v>
      </c>
      <c r="B65" s="14" t="s">
        <v>157</v>
      </c>
      <c r="C65" s="18">
        <v>18593104.27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6403640.3899999997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95903.13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60826636.229999997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6299825.7599999998</v>
      </c>
      <c r="D69" s="18">
        <v>0</v>
      </c>
      <c r="E69" s="18">
        <v>31451548.02</v>
      </c>
    </row>
    <row r="70" spans="1:9" x14ac:dyDescent="0.2">
      <c r="A70" s="16">
        <v>1246</v>
      </c>
      <c r="B70" s="14" t="s">
        <v>162</v>
      </c>
      <c r="C70" s="18">
        <v>5068276.22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223880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149184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308430.75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7354.41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301076.34000000003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14506980.08</v>
      </c>
      <c r="D110" s="18">
        <f>SUM(D111:D119)</f>
        <v>14506980.08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1273839.92</v>
      </c>
      <c r="D111" s="18">
        <f>C111</f>
        <v>1273839.92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671181.76</v>
      </c>
      <c r="D112" s="18">
        <f t="shared" ref="D112:D119" si="1">C112</f>
        <v>671181.76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4987677.3899999997</v>
      </c>
      <c r="D113" s="18">
        <f t="shared" si="1"/>
        <v>4987677.3899999997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2293275.69</v>
      </c>
      <c r="D115" s="18">
        <f t="shared" si="1"/>
        <v>2293275.69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4272594.57</v>
      </c>
      <c r="D117" s="18">
        <f t="shared" si="1"/>
        <v>4272594.57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1008410.75</v>
      </c>
      <c r="D119" s="18">
        <f t="shared" si="1"/>
        <v>1008410.75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view="pageBreakPreview" topLeftCell="A19" zoomScale="60" zoomScaleNormal="100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6" t="s">
        <v>600</v>
      </c>
      <c r="B1" s="176"/>
      <c r="C1" s="176"/>
      <c r="D1" s="21" t="s">
        <v>497</v>
      </c>
      <c r="E1" s="22">
        <v>2024</v>
      </c>
    </row>
    <row r="2" spans="1:5" ht="18.95" customHeight="1" x14ac:dyDescent="0.2">
      <c r="A2" s="176" t="s">
        <v>503</v>
      </c>
      <c r="B2" s="176"/>
      <c r="C2" s="176"/>
      <c r="D2" s="21" t="s">
        <v>498</v>
      </c>
      <c r="E2" s="22" t="s">
        <v>500</v>
      </c>
    </row>
    <row r="3" spans="1:5" ht="18.95" customHeight="1" x14ac:dyDescent="0.2">
      <c r="A3" s="176" t="s">
        <v>601</v>
      </c>
      <c r="B3" s="176"/>
      <c r="C3" s="176"/>
      <c r="D3" s="21" t="s">
        <v>499</v>
      </c>
      <c r="E3" s="22">
        <v>3</v>
      </c>
    </row>
    <row r="4" spans="1:5" ht="18.95" customHeight="1" x14ac:dyDescent="0.2">
      <c r="A4" s="176" t="s">
        <v>515</v>
      </c>
      <c r="B4" s="176"/>
      <c r="C4" s="17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27585568.359999999</v>
      </c>
    </row>
    <row r="10" spans="1:5" x14ac:dyDescent="0.2">
      <c r="A10" s="27">
        <v>3120</v>
      </c>
      <c r="B10" s="23" t="s">
        <v>383</v>
      </c>
      <c r="C10" s="28">
        <v>1516620</v>
      </c>
    </row>
    <row r="11" spans="1:5" x14ac:dyDescent="0.2">
      <c r="A11" s="27">
        <v>3130</v>
      </c>
      <c r="B11" s="23" t="s">
        <v>384</v>
      </c>
      <c r="C11" s="28">
        <v>1019436.09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22171868.07</v>
      </c>
    </row>
    <row r="16" spans="1:5" x14ac:dyDescent="0.2">
      <c r="A16" s="27">
        <v>3220</v>
      </c>
      <c r="B16" s="23" t="s">
        <v>387</v>
      </c>
      <c r="C16" s="28">
        <v>572514092.85000002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3738576.11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3738576.11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view="pageBreakPreview" topLeftCell="A91" zoomScale="6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6" t="s">
        <v>600</v>
      </c>
      <c r="B1" s="176"/>
      <c r="C1" s="176"/>
      <c r="D1" s="21" t="s">
        <v>497</v>
      </c>
      <c r="E1" s="22">
        <v>2024</v>
      </c>
    </row>
    <row r="2" spans="1:5" s="29" customFormat="1" ht="18.95" customHeight="1" x14ac:dyDescent="0.25">
      <c r="A2" s="176" t="s">
        <v>504</v>
      </c>
      <c r="B2" s="176"/>
      <c r="C2" s="176"/>
      <c r="D2" s="21" t="s">
        <v>498</v>
      </c>
      <c r="E2" s="22" t="s">
        <v>500</v>
      </c>
    </row>
    <row r="3" spans="1:5" s="29" customFormat="1" ht="18.95" customHeight="1" x14ac:dyDescent="0.25">
      <c r="A3" s="176" t="s">
        <v>601</v>
      </c>
      <c r="B3" s="176"/>
      <c r="C3" s="176"/>
      <c r="D3" s="21" t="s">
        <v>499</v>
      </c>
      <c r="E3" s="22">
        <v>3</v>
      </c>
    </row>
    <row r="4" spans="1:5" s="29" customFormat="1" ht="18.95" customHeight="1" x14ac:dyDescent="0.25">
      <c r="A4" s="176" t="s">
        <v>515</v>
      </c>
      <c r="B4" s="176"/>
      <c r="C4" s="17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67030810.909999996</v>
      </c>
      <c r="D10" s="28">
        <v>151227175.13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1000140.31</v>
      </c>
      <c r="D12" s="28">
        <v>1000140.31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68030951.219999999</v>
      </c>
      <c r="D16" s="84">
        <f>SUM(D9:D15)</f>
        <v>152227315.44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132351001.09</v>
      </c>
      <c r="D21" s="84">
        <f>SUM(D22:D28)</f>
        <v>98029564.479999989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98124597.209999993</v>
      </c>
      <c r="D26" s="28">
        <v>97422862.239999995</v>
      </c>
    </row>
    <row r="27" spans="1:4" x14ac:dyDescent="0.2">
      <c r="A27" s="27">
        <v>1236</v>
      </c>
      <c r="B27" s="23" t="s">
        <v>154</v>
      </c>
      <c r="C27" s="28">
        <v>34226403.880000003</v>
      </c>
      <c r="D27" s="28">
        <v>606702.24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2191362.66</v>
      </c>
      <c r="D29" s="84">
        <f>SUM(D30:D37)</f>
        <v>449435.85</v>
      </c>
    </row>
    <row r="30" spans="1:4" x14ac:dyDescent="0.2">
      <c r="A30" s="27">
        <v>1241</v>
      </c>
      <c r="B30" s="23" t="s">
        <v>157</v>
      </c>
      <c r="C30" s="28">
        <v>56798</v>
      </c>
      <c r="D30" s="28">
        <v>401905.85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8700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2100000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34564.660000000003</v>
      </c>
      <c r="D35" s="28">
        <v>38830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134542363.75</v>
      </c>
      <c r="D44" s="84">
        <f>D21+D29+D38</f>
        <v>98479000.329999983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22171868.07</v>
      </c>
      <c r="D48" s="84">
        <v>152926598.84999999</v>
      </c>
    </row>
    <row r="49" spans="1:4" x14ac:dyDescent="0.2">
      <c r="A49" s="27"/>
      <c r="B49" s="85" t="s">
        <v>509</v>
      </c>
      <c r="C49" s="84">
        <f>C54+C66+C94+C97+C50</f>
        <v>62936499.449999996</v>
      </c>
      <c r="D49" s="84">
        <f>D54+D66+D94+D97+D50</f>
        <v>59466626.079999998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433402.66</v>
      </c>
      <c r="D54" s="84">
        <f>D55+D57+D59+D61+D63</f>
        <v>534283.74</v>
      </c>
    </row>
    <row r="55" spans="1:4" x14ac:dyDescent="0.2">
      <c r="A55" s="27">
        <v>5410</v>
      </c>
      <c r="B55" s="23" t="s">
        <v>510</v>
      </c>
      <c r="C55" s="28">
        <f>C56</f>
        <v>433402.66</v>
      </c>
      <c r="D55" s="28">
        <f>D56</f>
        <v>534283.74</v>
      </c>
    </row>
    <row r="56" spans="1:4" x14ac:dyDescent="0.2">
      <c r="A56" s="27">
        <v>5411</v>
      </c>
      <c r="B56" s="23" t="s">
        <v>344</v>
      </c>
      <c r="C56" s="28">
        <v>433402.66</v>
      </c>
      <c r="D56" s="28">
        <v>534283.74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5271758.0900000008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5271758.0900000008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5258630.6100000003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13127.48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61930420.359999999</v>
      </c>
      <c r="D94" s="84">
        <f>D95</f>
        <v>56530110.859999999</v>
      </c>
    </row>
    <row r="95" spans="1:4" x14ac:dyDescent="0.2">
      <c r="A95" s="27">
        <v>5610</v>
      </c>
      <c r="B95" s="23" t="s">
        <v>381</v>
      </c>
      <c r="C95" s="28">
        <f>C96</f>
        <v>61930420.359999999</v>
      </c>
      <c r="D95" s="28">
        <f>D96</f>
        <v>56530110.859999999</v>
      </c>
    </row>
    <row r="96" spans="1:4" x14ac:dyDescent="0.2">
      <c r="A96" s="27">
        <v>5611</v>
      </c>
      <c r="B96" s="23" t="s">
        <v>382</v>
      </c>
      <c r="C96" s="28">
        <v>61930420.359999999</v>
      </c>
      <c r="D96" s="28">
        <v>56530110.859999999</v>
      </c>
    </row>
    <row r="97" spans="1:4" x14ac:dyDescent="0.2">
      <c r="A97" s="34">
        <v>2110</v>
      </c>
      <c r="B97" s="88" t="s">
        <v>521</v>
      </c>
      <c r="C97" s="84">
        <f>SUM(C98:C102)</f>
        <v>572676.42999999993</v>
      </c>
      <c r="D97" s="84">
        <f>SUM(D98:D102)</f>
        <v>-2869526.61</v>
      </c>
    </row>
    <row r="98" spans="1:4" x14ac:dyDescent="0.2">
      <c r="A98" s="27">
        <v>2111</v>
      </c>
      <c r="B98" s="23" t="s">
        <v>522</v>
      </c>
      <c r="C98" s="28">
        <v>263598.98</v>
      </c>
      <c r="D98" s="28">
        <v>433560.47</v>
      </c>
    </row>
    <row r="99" spans="1:4" x14ac:dyDescent="0.2">
      <c r="A99" s="27">
        <v>2112</v>
      </c>
      <c r="B99" s="23" t="s">
        <v>523</v>
      </c>
      <c r="C99" s="28">
        <v>4648.8599999999997</v>
      </c>
      <c r="D99" s="28">
        <v>3996191.44</v>
      </c>
    </row>
    <row r="100" spans="1:4" x14ac:dyDescent="0.2">
      <c r="A100" s="27">
        <v>2112</v>
      </c>
      <c r="B100" s="23" t="s">
        <v>524</v>
      </c>
      <c r="C100" s="28">
        <v>311428.56</v>
      </c>
      <c r="D100" s="28">
        <v>-10197594.32</v>
      </c>
    </row>
    <row r="101" spans="1:4" x14ac:dyDescent="0.2">
      <c r="A101" s="27">
        <v>2115</v>
      </c>
      <c r="B101" s="23" t="s">
        <v>525</v>
      </c>
      <c r="C101" s="28">
        <v>-6999.97</v>
      </c>
      <c r="D101" s="28">
        <v>2797460.81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100854.99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0.01</v>
      </c>
      <c r="D139" s="28">
        <v>0.03</v>
      </c>
    </row>
    <row r="140" spans="1:4" x14ac:dyDescent="0.2">
      <c r="A140" s="27">
        <v>1124</v>
      </c>
      <c r="B140" s="89" t="s">
        <v>533</v>
      </c>
      <c r="C140" s="28">
        <v>-0.02</v>
      </c>
      <c r="D140" s="28">
        <v>0.02</v>
      </c>
    </row>
    <row r="141" spans="1:4" x14ac:dyDescent="0.2">
      <c r="A141" s="27">
        <v>1124</v>
      </c>
      <c r="B141" s="89" t="s">
        <v>534</v>
      </c>
      <c r="C141" s="28">
        <v>0.01</v>
      </c>
      <c r="D141" s="28">
        <v>-0.05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85108367.519999996</v>
      </c>
      <c r="D145" s="84">
        <f>D48+D49+D103-D109-D112</f>
        <v>212393224.93000001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zoomScaleNormal="100" workbookViewId="0">
      <selection activeCell="E40" sqref="E40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7" t="s">
        <v>600</v>
      </c>
      <c r="B1" s="178"/>
      <c r="C1" s="179"/>
    </row>
    <row r="2" spans="1:3" s="30" customFormat="1" ht="18" customHeight="1" x14ac:dyDescent="0.25">
      <c r="A2" s="180" t="s">
        <v>505</v>
      </c>
      <c r="B2" s="181"/>
      <c r="C2" s="182"/>
    </row>
    <row r="3" spans="1:3" s="30" customFormat="1" ht="18" customHeight="1" x14ac:dyDescent="0.25">
      <c r="A3" s="180" t="s">
        <v>601</v>
      </c>
      <c r="B3" s="181"/>
      <c r="C3" s="182"/>
    </row>
    <row r="4" spans="1:3" s="32" customFormat="1" ht="18" customHeight="1" x14ac:dyDescent="0.2">
      <c r="A4" s="183" t="s">
        <v>506</v>
      </c>
      <c r="B4" s="184"/>
      <c r="C4" s="185"/>
    </row>
    <row r="5" spans="1:3" s="32" customFormat="1" ht="18" customHeight="1" x14ac:dyDescent="0.2">
      <c r="A5" s="186" t="s">
        <v>405</v>
      </c>
      <c r="B5" s="187"/>
      <c r="C5" s="147">
        <v>2024</v>
      </c>
    </row>
    <row r="6" spans="1:3" x14ac:dyDescent="0.2">
      <c r="A6" s="47" t="s">
        <v>434</v>
      </c>
      <c r="B6" s="47"/>
      <c r="C6" s="92">
        <v>549578705.36000001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549578705.36000001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view="pageBreakPreview" zoomScale="60" zoomScaleNormal="10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8" t="s">
        <v>600</v>
      </c>
      <c r="B1" s="189"/>
      <c r="C1" s="190"/>
    </row>
    <row r="2" spans="1:3" s="33" customFormat="1" ht="18.95" customHeight="1" x14ac:dyDescent="0.25">
      <c r="A2" s="191" t="s">
        <v>507</v>
      </c>
      <c r="B2" s="192"/>
      <c r="C2" s="193"/>
    </row>
    <row r="3" spans="1:3" s="33" customFormat="1" ht="18.95" customHeight="1" x14ac:dyDescent="0.25">
      <c r="A3" s="191" t="s">
        <v>601</v>
      </c>
      <c r="B3" s="192"/>
      <c r="C3" s="193"/>
    </row>
    <row r="4" spans="1:3" x14ac:dyDescent="0.2">
      <c r="A4" s="183" t="s">
        <v>506</v>
      </c>
      <c r="B4" s="184"/>
      <c r="C4" s="185"/>
    </row>
    <row r="5" spans="1:3" ht="22.15" customHeight="1" x14ac:dyDescent="0.2">
      <c r="A5" s="194" t="s">
        <v>405</v>
      </c>
      <c r="B5" s="195"/>
      <c r="C5" s="147">
        <v>2024</v>
      </c>
    </row>
    <row r="6" spans="1:3" x14ac:dyDescent="0.2">
      <c r="A6" s="72" t="s">
        <v>447</v>
      </c>
      <c r="B6" s="47"/>
      <c r="C6" s="96">
        <v>611418780.67999995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145942363.75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56798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2100000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34564.660000000003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98124597.209999993</v>
      </c>
    </row>
    <row r="21" spans="1:3" x14ac:dyDescent="0.2">
      <c r="A21" s="78" t="s">
        <v>477</v>
      </c>
      <c r="B21" s="65" t="s">
        <v>452</v>
      </c>
      <c r="C21" s="97">
        <v>34226403.880000003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11400000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61930420.359999999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61930420.359999999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527406837.28999996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4" zoomScaleNormal="100" workbookViewId="0">
      <selection activeCell="D42" sqref="D42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6" t="s">
        <v>600</v>
      </c>
      <c r="B1" s="197"/>
      <c r="C1" s="197"/>
      <c r="D1" s="197"/>
      <c r="E1" s="197"/>
      <c r="F1" s="197"/>
      <c r="G1" s="21" t="s">
        <v>497</v>
      </c>
      <c r="H1" s="22">
        <v>2024</v>
      </c>
    </row>
    <row r="2" spans="1:10" ht="18.95" customHeight="1" x14ac:dyDescent="0.2">
      <c r="A2" s="176" t="s">
        <v>508</v>
      </c>
      <c r="B2" s="197"/>
      <c r="C2" s="197"/>
      <c r="D2" s="197"/>
      <c r="E2" s="197"/>
      <c r="F2" s="197"/>
      <c r="G2" s="21" t="s">
        <v>498</v>
      </c>
      <c r="H2" s="22" t="s">
        <v>500</v>
      </c>
    </row>
    <row r="3" spans="1:10" ht="18.95" customHeight="1" x14ac:dyDescent="0.2">
      <c r="A3" s="198" t="s">
        <v>601</v>
      </c>
      <c r="B3" s="199"/>
      <c r="C3" s="199"/>
      <c r="D3" s="199"/>
      <c r="E3" s="199"/>
      <c r="F3" s="199"/>
      <c r="G3" s="21" t="s">
        <v>499</v>
      </c>
      <c r="H3" s="22">
        <v>3</v>
      </c>
    </row>
    <row r="4" spans="1:10" x14ac:dyDescent="0.2">
      <c r="A4" s="198" t="str">
        <f>'Notas a los Edos Financieros'!A4</f>
        <v>(Cifras en Pesos)</v>
      </c>
      <c r="B4" s="199"/>
      <c r="C4" s="199"/>
      <c r="D4" s="199"/>
      <c r="E4" s="199"/>
      <c r="F4" s="199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603</v>
      </c>
    </row>
    <row r="38" spans="1:6" x14ac:dyDescent="0.2">
      <c r="C38" s="28"/>
      <c r="D38" s="28"/>
      <c r="E38" s="28"/>
      <c r="F38" s="28"/>
    </row>
    <row r="39" spans="1:6" x14ac:dyDescent="0.2">
      <c r="B39" s="196" t="s">
        <v>552</v>
      </c>
      <c r="C39" s="196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377052294.24000001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-116056985.23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288583396.35000002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-549578705.36000001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6" t="s">
        <v>553</v>
      </c>
      <c r="C48" s="196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-377052294.24000001</v>
      </c>
    </row>
    <row r="51" spans="1:3" x14ac:dyDescent="0.2">
      <c r="A51" s="23">
        <v>8220</v>
      </c>
      <c r="B51" s="112" t="s">
        <v>46</v>
      </c>
      <c r="C51" s="114">
        <v>123559967.41</v>
      </c>
    </row>
    <row r="52" spans="1:3" x14ac:dyDescent="0.2">
      <c r="A52" s="23">
        <v>8230</v>
      </c>
      <c r="B52" s="112" t="s">
        <v>599</v>
      </c>
      <c r="C52" s="114">
        <v>-414263408.64999998</v>
      </c>
    </row>
    <row r="53" spans="1:3" x14ac:dyDescent="0.2">
      <c r="A53" s="23">
        <v>8240</v>
      </c>
      <c r="B53" s="112" t="s">
        <v>45</v>
      </c>
      <c r="C53" s="114">
        <v>56336954.799999997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572676.43000000005</v>
      </c>
    </row>
    <row r="56" spans="1:3" x14ac:dyDescent="0.2">
      <c r="A56" s="23">
        <v>8270</v>
      </c>
      <c r="B56" s="112" t="s">
        <v>42</v>
      </c>
      <c r="C56" s="114">
        <v>610846104.25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3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2019-02-13T21:19:08Z</cp:lastPrinted>
  <dcterms:created xsi:type="dcterms:W3CDTF">2012-12-11T20:36:24Z</dcterms:created>
  <dcterms:modified xsi:type="dcterms:W3CDTF">2024-10-28T23:44:02Z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