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\"/>
    </mc:Choice>
  </mc:AlternateContent>
  <xr:revisionPtr revIDLastSave="0" documentId="13_ncr:1_{ED347B58-5EBB-4062-AFA5-0AA2D9B3E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ACT!$A$1:$C$82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<sst xmlns="http://schemas.openxmlformats.org/spreadsheetml/2006/main" count="56" uniqueCount="56">
  <si>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</si>
  <si>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</si>
  <si>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</si>
  <si>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</si>
  <si>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</si>
  <si>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</si>
  <si>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</si>
  <si>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</si>
  <si>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</si>
  <si>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</si>
  <si>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</si>
  <si>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</si>
  <si>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</si>
  <si>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</si>
  <si>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</si>
  <si>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</si>
  <si>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</si>
  <si>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</si>
  <si>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</si>
  <si>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</si>
  <si>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</si>
  <si>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</si>
  <si>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</si>
  <si>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</si>
  <si>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</si>
  <si>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</si>
  <si>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</si>
  <si>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</si>
  <si>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</si>
  <si>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</si>
  <si>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</si>
  <si>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</si>
  <si>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</si>
  <si>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</si>
  <si>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</si>
  <si>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</si>
  <si>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</si>
  <si>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</si>
  <si>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</si>
  <si>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</si>
  <si>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</si>
  <si>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</si>
  <si>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</si>
  <si>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</si>
  <si>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</si>
  <si>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</si>
  <si>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</si>
  <si>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</si>
  <si>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</si>
  <si>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</si>
  <si>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</si>
  <si>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</si>
  <si>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</si>
  <si>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</si>
  <si>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</si>
  <si>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Salvatierra,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</si>
</sst>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8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 wrapText="1"/>
      <protection locked="0"/>
    </xf>
    <xf numFmtId="0" fontId="8" fillId="0" borderId="0" xfId="8" applyFont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70</xdr:row>
      <xdr:rowOff>82549</xdr:rowOff>
    </xdr:from>
    <xdr:to>
      <xdr:col>2</xdr:col>
      <xdr:colOff>295275</xdr:colOff>
      <xdr:row>81</xdr:row>
      <xdr:rowOff>63500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F206F1-DAD7-4525-8AFB-4FB079E6910F}"/>
            </a:ext>
          </a:extLst>
        </xdr:cNvPr>
        <xdr:cNvSpPr txBox="1"/>
      </xdr:nvSpPr>
      <xdr:spPr>
        <a:xfrm>
          <a:off x="685800" y="10956924"/>
          <a:ext cx="6848475" cy="1695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2881261</xdr:colOff>
      <xdr:row>78</xdr:row>
      <xdr:rowOff>3175</xdr:rowOff>
    </xdr:from>
    <xdr:to>
      <xdr:col>0</xdr:col>
      <xdr:colOff>4425950</xdr:colOff>
      <xdr:row>78</xdr:row>
      <xdr:rowOff>4610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82C5CD1-0693-4262-B630-64692F0C495A}"/>
            </a:ext>
          </a:extLst>
        </xdr:cNvPr>
        <xdr:cNvCxnSpPr/>
      </xdr:nvCxnSpPr>
      <xdr:spPr>
        <a:xfrm flipV="1">
          <a:off x="2881261" y="12115800"/>
          <a:ext cx="1544689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964483</xdr:colOff>
      <xdr:row>73</xdr:row>
      <xdr:rowOff>8194</xdr:rowOff>
    </xdr:from>
    <xdr:to>
      <xdr:col>0</xdr:col>
      <xdr:colOff>2801374</xdr:colOff>
      <xdr:row>73</xdr:row>
      <xdr:rowOff>35744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AEAF76D-1B18-46A8-A08C-2CD66BFE57D5}"/>
            </a:ext>
          </a:extLst>
        </xdr:cNvPr>
        <xdr:cNvCxnSpPr/>
      </xdr:nvCxnSpPr>
      <xdr:spPr>
        <a:xfrm>
          <a:off x="964483" y="11323894"/>
          <a:ext cx="1836891" cy="27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4978400</xdr:colOff>
      <xdr:row>72</xdr:row>
      <xdr:rowOff>149225</xdr:rowOff>
    </xdr:from>
    <xdr:to>
      <xdr:col>1</xdr:col>
      <xdr:colOff>1168400</xdr:colOff>
      <xdr:row>73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CADE686-F036-485D-8BF0-B4BDCF29483A}"/>
            </a:ext>
          </a:extLst>
        </xdr:cNvPr>
        <xdr:cNvCxnSpPr/>
      </xdr:nvCxnSpPr>
      <xdr:spPr>
        <a:xfrm flipV="1">
          <a:off x="4978400" y="11309350"/>
          <a:ext cx="19526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topLeftCell="A40" zoomScaleNormal="100" workbookViewId="0">
      <selection activeCell="A8" sqref="A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2" t="s">
        <v>55</v>
      </c>
      <c r="B1" s="23"/>
      <c r="C1" s="24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31477806.080000002</v>
      </c>
      <c r="C4" s="14">
        <f>SUM(C5:C11)</f>
        <v>32400441.079999994</v>
      </c>
      <c r="D4" s="2"/>
    </row>
    <row r="5" spans="1:4" x14ac:dyDescent="0.2">
      <c r="A5" s="8" t="s">
        <v>1</v>
      </c>
      <c r="B5" s="15">
        <v>20750551.420000002</v>
      </c>
      <c r="C5" s="15">
        <v>21960540.66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1760</v>
      </c>
      <c r="D7" s="4">
        <v>4130</v>
      </c>
    </row>
    <row r="8" spans="1:4" x14ac:dyDescent="0.2">
      <c r="A8" s="8" t="s">
        <v>2</v>
      </c>
      <c r="B8" s="15">
        <v>6460700.9699999997</v>
      </c>
      <c r="C8" s="15">
        <v>5188044.5999999996</v>
      </c>
      <c r="D8" s="4">
        <v>4140</v>
      </c>
    </row>
    <row r="9" spans="1:4" x14ac:dyDescent="0.2">
      <c r="A9" s="8" t="s">
        <v>46</v>
      </c>
      <c r="B9" s="15">
        <v>2871404.57</v>
      </c>
      <c r="C9" s="15">
        <v>3389848.58</v>
      </c>
      <c r="D9" s="4">
        <v>4150</v>
      </c>
    </row>
    <row r="10" spans="1:4" x14ac:dyDescent="0.2">
      <c r="A10" s="8" t="s">
        <v>47</v>
      </c>
      <c r="B10" s="15">
        <v>1395149.12</v>
      </c>
      <c r="C10" s="15">
        <v>1860247.24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518100899.27999997</v>
      </c>
      <c r="C13" s="14">
        <f>SUM(C14:C15)</f>
        <v>503162708.79000002</v>
      </c>
      <c r="D13" s="2"/>
    </row>
    <row r="14" spans="1:4" ht="22.5" x14ac:dyDescent="0.2">
      <c r="A14" s="8" t="s">
        <v>50</v>
      </c>
      <c r="B14" s="15">
        <v>262834352.63999999</v>
      </c>
      <c r="C14" s="15">
        <v>319947767.86000001</v>
      </c>
      <c r="D14" s="4">
        <v>4210</v>
      </c>
    </row>
    <row r="15" spans="1:4" ht="11.25" customHeight="1" x14ac:dyDescent="0.2">
      <c r="A15" s="8" t="s">
        <v>51</v>
      </c>
      <c r="B15" s="15">
        <v>255266546.63999999</v>
      </c>
      <c r="C15" s="15">
        <v>183214940.93000001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549578705.36000001</v>
      </c>
      <c r="C24" s="16">
        <f>SUM(C4+C13+C17)</f>
        <v>535563149.87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435445781.41999996</v>
      </c>
      <c r="C27" s="14">
        <f>SUM(C28:C30)</f>
        <v>269459645.07999998</v>
      </c>
      <c r="D27" s="2"/>
    </row>
    <row r="28" spans="1:5" ht="11.25" customHeight="1" x14ac:dyDescent="0.2">
      <c r="A28" s="8" t="s">
        <v>36</v>
      </c>
      <c r="B28" s="15">
        <v>104209969.98</v>
      </c>
      <c r="C28" s="15">
        <v>142002124.47999999</v>
      </c>
      <c r="D28" s="4">
        <v>5110</v>
      </c>
    </row>
    <row r="29" spans="1:5" ht="11.25" customHeight="1" x14ac:dyDescent="0.2">
      <c r="A29" s="8" t="s">
        <v>16</v>
      </c>
      <c r="B29" s="15">
        <v>17367454.989999998</v>
      </c>
      <c r="C29" s="15">
        <v>25848785.969999999</v>
      </c>
      <c r="D29" s="4">
        <v>5120</v>
      </c>
    </row>
    <row r="30" spans="1:5" ht="11.25" customHeight="1" x14ac:dyDescent="0.2">
      <c r="A30" s="8" t="s">
        <v>17</v>
      </c>
      <c r="B30" s="15">
        <v>313868356.44999999</v>
      </c>
      <c r="C30" s="15">
        <v>101608734.63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29597232.850000001</v>
      </c>
      <c r="C32" s="14">
        <f>SUM(C33:C41)</f>
        <v>47674449.219999999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5568050.2000000002</v>
      </c>
      <c r="C34" s="15">
        <v>7514873.5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10422725.6</v>
      </c>
      <c r="C36" s="15">
        <v>23996840.48</v>
      </c>
      <c r="D36" s="4">
        <v>5240</v>
      </c>
    </row>
    <row r="37" spans="1:4" ht="11.25" customHeight="1" x14ac:dyDescent="0.2">
      <c r="A37" s="8" t="s">
        <v>22</v>
      </c>
      <c r="B37" s="15">
        <v>13606457.050000001</v>
      </c>
      <c r="C37" s="15">
        <v>16162735.24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3166304.03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3166304.03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433402.66</v>
      </c>
      <c r="C48" s="14">
        <f>SUM(C49:C53)</f>
        <v>534283.74</v>
      </c>
      <c r="D48" s="2"/>
    </row>
    <row r="49" spans="1:5" ht="11.25" customHeight="1" x14ac:dyDescent="0.2">
      <c r="A49" s="8" t="s">
        <v>26</v>
      </c>
      <c r="B49" s="15">
        <v>433402.66</v>
      </c>
      <c r="C49" s="15">
        <v>534283.74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5271758.09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5271758.09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61930420.359999999</v>
      </c>
      <c r="C61" s="14">
        <f>SUM(C62)</f>
        <v>56530110.859999999</v>
      </c>
      <c r="D61" s="2"/>
    </row>
    <row r="62" spans="1:5" ht="11.25" customHeight="1" x14ac:dyDescent="0.2">
      <c r="A62" s="8" t="s">
        <v>37</v>
      </c>
      <c r="B62" s="15">
        <v>61930420.359999999</v>
      </c>
      <c r="C62" s="15">
        <v>56530110.859999999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527406837.28999996</v>
      </c>
      <c r="C64" s="16">
        <f>C61+C55+C48+C43+C32+C27</f>
        <v>382636551.01999998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22171868.070000052</v>
      </c>
      <c r="C66" s="14">
        <f>C24-C64</f>
        <v>152926598.85000002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ht="12" x14ac:dyDescent="0.2">
      <c r="A73" s="17"/>
      <c r="B73" s="18"/>
    </row>
    <row r="74" spans="1:8" ht="12" x14ac:dyDescent="0.2">
      <c r="A74" s="17"/>
      <c r="B74" s="18"/>
    </row>
    <row r="75" spans="1:8" ht="12" x14ac:dyDescent="0.2">
      <c r="A75" s="17"/>
      <c r="B75" s="18"/>
    </row>
    <row r="76" spans="1:8" ht="12" x14ac:dyDescent="0.2">
      <c r="A76" s="17"/>
      <c r="B76" s="18"/>
    </row>
    <row r="77" spans="1:8" ht="12" x14ac:dyDescent="0.2">
      <c r="A77" s="17"/>
      <c r="B77" s="18"/>
    </row>
    <row r="78" spans="1:8" ht="12" x14ac:dyDescent="0.2">
      <c r="A78" s="18"/>
      <c r="B78" s="19"/>
    </row>
    <row r="79" spans="1:8" ht="12" x14ac:dyDescent="0.2">
      <c r="A79" s="18"/>
      <c r="B79" s="19"/>
    </row>
    <row r="80" spans="1:8" ht="12" x14ac:dyDescent="0.2">
      <c r="A80" s="18"/>
      <c r="B80" s="20"/>
    </row>
    <row r="81" spans="1:2" ht="12" x14ac:dyDescent="0.2">
      <c r="A81" s="18"/>
      <c r="B81" s="20"/>
    </row>
    <row r="82" spans="1:2" ht="12" x14ac:dyDescent="0.2">
      <c r="A82" s="21"/>
      <c r="B82" s="21"/>
    </row>
    <row r="83" spans="1:2" ht="12" x14ac:dyDescent="0.2">
      <c r="A83" s="21"/>
      <c r="B83" s="21"/>
    </row>
    <row r="84" spans="1:2" ht="12" x14ac:dyDescent="0.2">
      <c r="A84" s="21"/>
      <c r="B84" s="21"/>
    </row>
    <row r="85" spans="1:2" ht="12" x14ac:dyDescent="0.2">
      <c r="A85" s="21"/>
      <c r="B85" s="21"/>
    </row>
    <row r="86" spans="1:2" ht="12" x14ac:dyDescent="0.2">
      <c r="A86" s="21"/>
      <c r="B86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Enlace</cp:lastModifiedBy>
  <cp:lastPrinted>2019-05-15T20:49:00Z</cp:lastPrinted>
  <dcterms:created xsi:type="dcterms:W3CDTF">2012-12-11T20:29:16Z</dcterms:created>
  <dcterms:modified xsi:type="dcterms:W3CDTF">2024-10-28T23:09:10Z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