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819EA551-2FEA-4A43-81DD-57F3860C76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8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G31" i="4"/>
  <c r="G40" i="4" l="1"/>
  <c r="D40" i="4"/>
</calcChain>
</file>

<file path=xl/sharedStrings.xml><?xml version="1.0" encoding="utf-8"?>
<sst xmlns="http://schemas.openxmlformats.org/spreadsheetml/2006/main" count="106" uniqueCount="58">
  <si>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</si>
  <si>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</si>
  <si>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</si>
  <si>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</si>
  <si>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</si>
  <si>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</si>
  <si>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</si>
  <si>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</si>
  <si>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</si>
  <si>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</si>
  <si>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</si>
  <si>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</si>
  <si>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</si>
  <si>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</si>
  <si>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</si>
  <si>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</si>
  <si>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</si>
  <si>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</si>
  <si>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</si>
  <si>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</si>
  <si>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</si>
  <si>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</si>
  <si>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</si>
  <si>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</si>
  <si>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</si>
  <si>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</si>
  <si>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</si>
  <si>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</si>
  <si>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</si>
  <si>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</si>
  <si>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</si>
  <si>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</si>
  <si>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</si>
  <si>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</si>
  <si>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</si>
  <si>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</si>
  <si>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</si>
  <si>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</si>
  <si>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</si>
  <si>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</si>
  <si>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</si>
  <si>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</si>
  <si>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</si>
  <si>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</si>
  <si>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</si>
  <si>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</si>
  <si>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</si>
  <si>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</si>
  <si>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</si>
  <si>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</si>
  <si>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Salvatierra, Gto.
Estado Analítico de Ingresos
Del 1 de Enero al 30 de Junio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</si>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</sst>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right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view="pageBreakPreview" topLeftCell="A16" zoomScale="60" zoomScaleNormal="100" workbookViewId="0">
      <selection activeCell="A62" sqref="A6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22368000</v>
      </c>
      <c r="C5" s="15">
        <v>0</v>
      </c>
      <c r="D5" s="15">
        <f>B5+C5</f>
        <v>22368000</v>
      </c>
      <c r="E5" s="15">
        <v>19142420.800000001</v>
      </c>
      <c r="F5" s="15">
        <v>19142420.800000001</v>
      </c>
      <c r="G5" s="15">
        <f>F5-B5</f>
        <v>-3225579.1999999993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1200000</v>
      </c>
      <c r="C7" s="16">
        <v>0</v>
      </c>
      <c r="D7" s="16">
        <f t="shared" si="0"/>
        <v>1200000</v>
      </c>
      <c r="E7" s="16">
        <v>0</v>
      </c>
      <c r="F7" s="16">
        <v>0</v>
      </c>
      <c r="G7" s="16">
        <f t="shared" si="1"/>
        <v>-1200000</v>
      </c>
      <c r="H7" s="30" t="s">
        <v>38</v>
      </c>
    </row>
    <row r="8" spans="1:8" x14ac:dyDescent="0.2">
      <c r="A8" s="31" t="s">
        <v>3</v>
      </c>
      <c r="B8" s="16">
        <v>4243000</v>
      </c>
      <c r="C8" s="16">
        <v>5000000</v>
      </c>
      <c r="D8" s="16">
        <f t="shared" si="0"/>
        <v>9243000</v>
      </c>
      <c r="E8" s="16">
        <v>4909183.59</v>
      </c>
      <c r="F8" s="16">
        <v>4909183.59</v>
      </c>
      <c r="G8" s="16">
        <f t="shared" si="1"/>
        <v>666183.58999999985</v>
      </c>
      <c r="H8" s="30" t="s">
        <v>39</v>
      </c>
    </row>
    <row r="9" spans="1:8" x14ac:dyDescent="0.2">
      <c r="A9" s="31" t="s">
        <v>4</v>
      </c>
      <c r="B9" s="16">
        <v>2420000</v>
      </c>
      <c r="C9" s="16">
        <v>0</v>
      </c>
      <c r="D9" s="16">
        <f t="shared" si="0"/>
        <v>2420000</v>
      </c>
      <c r="E9" s="16">
        <v>1477746.79</v>
      </c>
      <c r="F9" s="16">
        <v>1477746.81</v>
      </c>
      <c r="G9" s="16">
        <f t="shared" si="1"/>
        <v>-942253.19</v>
      </c>
      <c r="H9" s="30" t="s">
        <v>40</v>
      </c>
    </row>
    <row r="10" spans="1:8" x14ac:dyDescent="0.2">
      <c r="A10" s="32" t="s">
        <v>5</v>
      </c>
      <c r="B10" s="16">
        <v>1620000</v>
      </c>
      <c r="C10" s="16">
        <v>114000</v>
      </c>
      <c r="D10" s="16">
        <f t="shared" ref="D10:D13" si="2">B10+C10</f>
        <v>1734000</v>
      </c>
      <c r="E10" s="16">
        <v>967495.95</v>
      </c>
      <c r="F10" s="16">
        <v>967495.93</v>
      </c>
      <c r="G10" s="16">
        <f t="shared" ref="G10:G13" si="3">F10-B10</f>
        <v>-652504.06999999995</v>
      </c>
      <c r="H10" s="30" t="s">
        <v>41</v>
      </c>
    </row>
    <row r="11" spans="1:8" x14ac:dyDescent="0.2">
      <c r="A11" s="31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1" t="s">
        <v>25</v>
      </c>
      <c r="B12" s="16">
        <v>344801294.24000001</v>
      </c>
      <c r="C12" s="16">
        <v>-1938608.16</v>
      </c>
      <c r="D12" s="16">
        <f t="shared" si="2"/>
        <v>342862686.07999998</v>
      </c>
      <c r="E12" s="16">
        <v>177400297.27000001</v>
      </c>
      <c r="F12" s="16">
        <v>177400297.27000001</v>
      </c>
      <c r="G12" s="16">
        <f t="shared" si="3"/>
        <v>-167400996.97</v>
      </c>
      <c r="H12" s="30" t="s">
        <v>43</v>
      </c>
    </row>
    <row r="13" spans="1:8" ht="22.5" x14ac:dyDescent="0.2">
      <c r="A13" s="31" t="s">
        <v>26</v>
      </c>
      <c r="B13" s="16">
        <v>400000</v>
      </c>
      <c r="C13" s="16">
        <v>248414794.52000001</v>
      </c>
      <c r="D13" s="16">
        <f t="shared" si="2"/>
        <v>248814794.52000001</v>
      </c>
      <c r="E13" s="16">
        <v>98053030.579999998</v>
      </c>
      <c r="F13" s="16">
        <v>98053030.579999998</v>
      </c>
      <c r="G13" s="16">
        <f t="shared" si="3"/>
        <v>97653030.579999998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377052294.24000001</v>
      </c>
      <c r="C16" s="17">
        <f t="shared" ref="C16:G16" si="6">SUM(C5:C14)</f>
        <v>251590186.36000001</v>
      </c>
      <c r="D16" s="17">
        <f t="shared" si="6"/>
        <v>628642480.60000002</v>
      </c>
      <c r="E16" s="17">
        <f t="shared" si="6"/>
        <v>301950174.98000002</v>
      </c>
      <c r="F16" s="10">
        <f t="shared" si="6"/>
        <v>301950174.98000002</v>
      </c>
      <c r="G16" s="11">
        <f t="shared" si="6"/>
        <v>-75102119.260000005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377052294.24000001</v>
      </c>
      <c r="C21" s="18">
        <f t="shared" si="7"/>
        <v>251590186.36000001</v>
      </c>
      <c r="D21" s="18">
        <f t="shared" si="7"/>
        <v>628642480.60000002</v>
      </c>
      <c r="E21" s="18">
        <f t="shared" si="7"/>
        <v>301950174.98000002</v>
      </c>
      <c r="F21" s="18">
        <f t="shared" si="7"/>
        <v>301950174.98000002</v>
      </c>
      <c r="G21" s="18">
        <f t="shared" si="7"/>
        <v>-75102119.260000005</v>
      </c>
      <c r="H21" s="30" t="s">
        <v>46</v>
      </c>
    </row>
    <row r="22" spans="1:8" x14ac:dyDescent="0.2">
      <c r="A22" s="34" t="s">
        <v>0</v>
      </c>
      <c r="B22" s="19">
        <v>22368000</v>
      </c>
      <c r="C22" s="19">
        <v>0</v>
      </c>
      <c r="D22" s="19">
        <f t="shared" ref="D22:D25" si="8">B22+C22</f>
        <v>22368000</v>
      </c>
      <c r="E22" s="19">
        <v>19142420.800000001</v>
      </c>
      <c r="F22" s="19">
        <v>19142420.800000001</v>
      </c>
      <c r="G22" s="19">
        <f t="shared" ref="G22:G25" si="9">F22-B22</f>
        <v>-3225579.1999999993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1200000</v>
      </c>
      <c r="C24" s="19">
        <v>0</v>
      </c>
      <c r="D24" s="19">
        <f t="shared" si="8"/>
        <v>1200000</v>
      </c>
      <c r="E24" s="19">
        <v>0</v>
      </c>
      <c r="F24" s="19">
        <v>0</v>
      </c>
      <c r="G24" s="19">
        <f t="shared" si="9"/>
        <v>-1200000</v>
      </c>
      <c r="H24" s="30" t="s">
        <v>38</v>
      </c>
    </row>
    <row r="25" spans="1:8" x14ac:dyDescent="0.2">
      <c r="A25" s="34" t="s">
        <v>3</v>
      </c>
      <c r="B25" s="19">
        <v>4243000</v>
      </c>
      <c r="C25" s="19">
        <v>5000000</v>
      </c>
      <c r="D25" s="19">
        <f t="shared" si="8"/>
        <v>9243000</v>
      </c>
      <c r="E25" s="19">
        <v>4909183.59</v>
      </c>
      <c r="F25" s="19">
        <v>4909183.59</v>
      </c>
      <c r="G25" s="19">
        <f t="shared" si="9"/>
        <v>666183.58999999985</v>
      </c>
      <c r="H25" s="30" t="s">
        <v>39</v>
      </c>
    </row>
    <row r="26" spans="1:8" x14ac:dyDescent="0.2">
      <c r="A26" s="34" t="s">
        <v>28</v>
      </c>
      <c r="B26" s="19">
        <v>2420000</v>
      </c>
      <c r="C26" s="19">
        <v>0</v>
      </c>
      <c r="D26" s="19">
        <f t="shared" ref="D26" si="10">B26+C26</f>
        <v>2420000</v>
      </c>
      <c r="E26" s="19">
        <v>1477746.79</v>
      </c>
      <c r="F26" s="19">
        <v>1477746.81</v>
      </c>
      <c r="G26" s="19">
        <f t="shared" ref="G26" si="11">F26-B26</f>
        <v>-942253.19</v>
      </c>
      <c r="H26" s="30" t="s">
        <v>40</v>
      </c>
    </row>
    <row r="27" spans="1:8" x14ac:dyDescent="0.2">
      <c r="A27" s="34" t="s">
        <v>29</v>
      </c>
      <c r="B27" s="19">
        <v>1620000</v>
      </c>
      <c r="C27" s="19">
        <v>114000</v>
      </c>
      <c r="D27" s="19">
        <f t="shared" ref="D27:D29" si="12">B27+C27</f>
        <v>1734000</v>
      </c>
      <c r="E27" s="19">
        <v>967495.95</v>
      </c>
      <c r="F27" s="19">
        <v>967495.93</v>
      </c>
      <c r="G27" s="19">
        <f t="shared" ref="G27:G29" si="13">F27-B27</f>
        <v>-652504.06999999995</v>
      </c>
      <c r="H27" s="30" t="s">
        <v>41</v>
      </c>
    </row>
    <row r="28" spans="1:8" ht="22.5" x14ac:dyDescent="0.2">
      <c r="A28" s="34" t="s">
        <v>30</v>
      </c>
      <c r="B28" s="19">
        <v>344801294.24000001</v>
      </c>
      <c r="C28" s="19">
        <v>-1938608.16</v>
      </c>
      <c r="D28" s="19">
        <f t="shared" si="12"/>
        <v>342862686.07999998</v>
      </c>
      <c r="E28" s="19">
        <v>177400297.27000001</v>
      </c>
      <c r="F28" s="19">
        <v>177400297.27000001</v>
      </c>
      <c r="G28" s="19">
        <f t="shared" si="13"/>
        <v>-167400996.97</v>
      </c>
      <c r="H28" s="30" t="s">
        <v>43</v>
      </c>
    </row>
    <row r="29" spans="1:8" ht="22.5" x14ac:dyDescent="0.2">
      <c r="A29" s="34" t="s">
        <v>26</v>
      </c>
      <c r="B29" s="19">
        <v>400000</v>
      </c>
      <c r="C29" s="19">
        <v>248414794.52000001</v>
      </c>
      <c r="D29" s="19">
        <f t="shared" si="12"/>
        <v>248814794.52000001</v>
      </c>
      <c r="E29" s="19">
        <v>98053030.579999998</v>
      </c>
      <c r="F29" s="19">
        <v>98053030.579999998</v>
      </c>
      <c r="G29" s="19">
        <f t="shared" si="13"/>
        <v>97653030.579999998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377052294.24000001</v>
      </c>
      <c r="C40" s="17">
        <f t="shared" ref="C40:G40" si="18">SUM(C37+C31+C21)</f>
        <v>251590186.36000001</v>
      </c>
      <c r="D40" s="17">
        <f t="shared" si="18"/>
        <v>628642480.60000002</v>
      </c>
      <c r="E40" s="17">
        <f t="shared" si="18"/>
        <v>301950174.98000002</v>
      </c>
      <c r="F40" s="17">
        <f t="shared" si="18"/>
        <v>301950174.98000002</v>
      </c>
      <c r="G40" s="11">
        <f t="shared" si="18"/>
        <v>-75102119.260000005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8" ht="12.75" x14ac:dyDescent="0.2">
      <c r="A46" s="48" t="s">
        <v>51</v>
      </c>
      <c r="B46" s="49"/>
    </row>
    <row r="47" spans="1:8" x14ac:dyDescent="0.2">
      <c r="A47" s="49"/>
      <c r="B47" s="49"/>
    </row>
    <row r="48" spans="1:8" x14ac:dyDescent="0.2">
      <c r="A48" s="49" t="s">
        <v>52</v>
      </c>
      <c r="B48" s="49" t="s">
        <v>53</v>
      </c>
    </row>
    <row r="49" spans="1:2" x14ac:dyDescent="0.2">
      <c r="A49" s="49" t="s">
        <v>54</v>
      </c>
      <c r="B49" s="49" t="s">
        <v>55</v>
      </c>
    </row>
    <row r="50" spans="1:2" x14ac:dyDescent="0.2">
      <c r="A50" s="49"/>
      <c r="B50" s="49"/>
    </row>
    <row r="51" spans="1:2" x14ac:dyDescent="0.2">
      <c r="A51" s="49"/>
      <c r="B51" s="49"/>
    </row>
    <row r="52" spans="1:2" x14ac:dyDescent="0.2">
      <c r="A52" s="50" t="s">
        <v>56</v>
      </c>
      <c r="B52" s="49"/>
    </row>
    <row r="53" spans="1:2" x14ac:dyDescent="0.2">
      <c r="A53" s="50" t="s">
        <v>57</v>
      </c>
      <c r="B53" s="49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Página &amp;P de &amp;F</oddFooter>
  </headerFooter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2024-07-20T17:35:29Z</cp:lastPrinted>
  <dcterms:created xsi:type="dcterms:W3CDTF">2012-12-11T20:48:19Z</dcterms:created>
  <dcterms:modified xsi:type="dcterms:W3CDTF">2024-07-20T17:39:41Z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