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cuenta publica 2024\"/>
    </mc:Choice>
  </mc:AlternateContent>
  <xr:revisionPtr revIDLastSave="0" documentId="13_ncr:1_{626D2221-1A0F-45EA-9E7E-34D64037A1C1}" xr6:coauthVersionLast="47" xr6:coauthVersionMax="47" xr10:uidLastSave="{00000000-0000-0000-0000-000000000000}"/>
  <bookViews>
    <workbookView xWindow="-120" yWindow="-120" windowWidth="20730" windowHeight="1104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definedNames>
    <definedName name="_xlnm._FilterDatabase" localSheetId="2" hidden="1">'NDF-02'!$B$5:$I$163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" l="1"/>
  <c r="F24" i="3"/>
  <c r="F25" i="3"/>
  <c r="F26" i="3"/>
  <c r="F27" i="3"/>
  <c r="F28" i="3"/>
  <c r="F29" i="3"/>
  <c r="F30" i="3"/>
  <c r="F22" i="3"/>
  <c r="F21" i="3" s="1"/>
  <c r="F13" i="3"/>
  <c r="F14" i="3"/>
  <c r="F15" i="3"/>
  <c r="F16" i="3"/>
  <c r="F17" i="3"/>
  <c r="F18" i="3"/>
  <c r="F19" i="3"/>
  <c r="F11" i="3" s="1"/>
  <c r="F20" i="3"/>
  <c r="F12" i="3"/>
  <c r="H26" i="8"/>
  <c r="H25" i="8"/>
  <c r="H24" i="8"/>
  <c r="J23" i="8"/>
  <c r="I23" i="8"/>
  <c r="G23" i="8"/>
  <c r="F23" i="8"/>
  <c r="E23" i="8"/>
  <c r="D23" i="8"/>
  <c r="H23" i="8" s="1"/>
  <c r="H22" i="8"/>
  <c r="H21" i="8"/>
  <c r="H20" i="8"/>
  <c r="J19" i="8"/>
  <c r="I19" i="8"/>
  <c r="I18" i="8" s="1"/>
  <c r="I30" i="8" s="1"/>
  <c r="G19" i="8"/>
  <c r="F19" i="8"/>
  <c r="E19" i="8"/>
  <c r="D19" i="8"/>
  <c r="H19" i="8" s="1"/>
  <c r="G18" i="8"/>
  <c r="G30" i="8" s="1"/>
  <c r="F18" i="8"/>
  <c r="F30" i="8" s="1"/>
  <c r="E18" i="8"/>
  <c r="E30" i="8" s="1"/>
  <c r="D18" i="8"/>
  <c r="D30" i="8" s="1"/>
  <c r="H154" i="1"/>
  <c r="H150" i="1"/>
  <c r="H141" i="1"/>
  <c r="H137" i="1"/>
  <c r="H127" i="1"/>
  <c r="H117" i="1"/>
  <c r="H107" i="1"/>
  <c r="H97" i="1"/>
  <c r="H89" i="1"/>
  <c r="H88" i="1"/>
  <c r="H79" i="1"/>
  <c r="H75" i="1"/>
  <c r="H66" i="1"/>
  <c r="H62" i="1"/>
  <c r="H52" i="1"/>
  <c r="H42" i="1"/>
  <c r="H32" i="1"/>
  <c r="H22" i="1"/>
  <c r="H14" i="1"/>
  <c r="C42" i="1"/>
  <c r="I161" i="1"/>
  <c r="I160" i="1"/>
  <c r="I159" i="1"/>
  <c r="I158" i="1"/>
  <c r="I154" i="1" s="1"/>
  <c r="I157" i="1"/>
  <c r="I156" i="1"/>
  <c r="I155" i="1"/>
  <c r="D154" i="1"/>
  <c r="C154" i="1"/>
  <c r="I153" i="1"/>
  <c r="I152" i="1"/>
  <c r="I151" i="1"/>
  <c r="D150" i="1"/>
  <c r="C150" i="1"/>
  <c r="I149" i="1"/>
  <c r="I148" i="1"/>
  <c r="I147" i="1"/>
  <c r="I146" i="1"/>
  <c r="I145" i="1"/>
  <c r="I144" i="1"/>
  <c r="I143" i="1"/>
  <c r="I142" i="1"/>
  <c r="D141" i="1"/>
  <c r="C141" i="1"/>
  <c r="I140" i="1"/>
  <c r="I139" i="1"/>
  <c r="I138" i="1"/>
  <c r="I137" i="1" s="1"/>
  <c r="D137" i="1"/>
  <c r="C137" i="1"/>
  <c r="I136" i="1"/>
  <c r="I135" i="1"/>
  <c r="I134" i="1"/>
  <c r="I133" i="1"/>
  <c r="I132" i="1"/>
  <c r="I131" i="1"/>
  <c r="I130" i="1"/>
  <c r="I129" i="1"/>
  <c r="I128" i="1"/>
  <c r="D127" i="1"/>
  <c r="C127" i="1"/>
  <c r="I126" i="1"/>
  <c r="I125" i="1"/>
  <c r="I124" i="1"/>
  <c r="I123" i="1"/>
  <c r="I122" i="1"/>
  <c r="I121" i="1"/>
  <c r="I120" i="1"/>
  <c r="I119" i="1"/>
  <c r="I118" i="1"/>
  <c r="D117" i="1"/>
  <c r="C117" i="1"/>
  <c r="I116" i="1"/>
  <c r="I115" i="1"/>
  <c r="I114" i="1"/>
  <c r="I113" i="1"/>
  <c r="I112" i="1"/>
  <c r="I111" i="1"/>
  <c r="I110" i="1"/>
  <c r="I109" i="1"/>
  <c r="I108" i="1"/>
  <c r="D107" i="1"/>
  <c r="C107" i="1"/>
  <c r="I106" i="1"/>
  <c r="I105" i="1"/>
  <c r="I104" i="1"/>
  <c r="I103" i="1"/>
  <c r="I102" i="1"/>
  <c r="I101" i="1"/>
  <c r="I100" i="1"/>
  <c r="I99" i="1"/>
  <c r="I98" i="1"/>
  <c r="D97" i="1"/>
  <c r="C97" i="1"/>
  <c r="I96" i="1"/>
  <c r="I95" i="1"/>
  <c r="I94" i="1"/>
  <c r="I93" i="1"/>
  <c r="I92" i="1"/>
  <c r="I91" i="1"/>
  <c r="I90" i="1"/>
  <c r="D89" i="1"/>
  <c r="C89" i="1"/>
  <c r="I86" i="1"/>
  <c r="I85" i="1"/>
  <c r="I84" i="1"/>
  <c r="I83" i="1"/>
  <c r="I82" i="1"/>
  <c r="I81" i="1"/>
  <c r="I80" i="1"/>
  <c r="D79" i="1"/>
  <c r="C79" i="1"/>
  <c r="I78" i="1"/>
  <c r="I77" i="1"/>
  <c r="I76" i="1"/>
  <c r="D75" i="1"/>
  <c r="C75" i="1"/>
  <c r="I74" i="1"/>
  <c r="I73" i="1"/>
  <c r="I72" i="1"/>
  <c r="I71" i="1"/>
  <c r="I70" i="1"/>
  <c r="I69" i="1"/>
  <c r="I68" i="1"/>
  <c r="I67" i="1"/>
  <c r="D66" i="1"/>
  <c r="C66" i="1"/>
  <c r="I65" i="1"/>
  <c r="I64" i="1"/>
  <c r="I63" i="1"/>
  <c r="D62" i="1"/>
  <c r="C62" i="1"/>
  <c r="I61" i="1"/>
  <c r="I60" i="1"/>
  <c r="I59" i="1"/>
  <c r="I58" i="1"/>
  <c r="I57" i="1"/>
  <c r="I56" i="1"/>
  <c r="I55" i="1"/>
  <c r="I54" i="1"/>
  <c r="I53" i="1"/>
  <c r="D52" i="1"/>
  <c r="C52" i="1"/>
  <c r="I51" i="1"/>
  <c r="I50" i="1"/>
  <c r="I49" i="1"/>
  <c r="I48" i="1"/>
  <c r="I47" i="1"/>
  <c r="I46" i="1"/>
  <c r="I45" i="1"/>
  <c r="I44" i="1"/>
  <c r="I43" i="1"/>
  <c r="D42" i="1"/>
  <c r="I41" i="1"/>
  <c r="I40" i="1"/>
  <c r="I39" i="1"/>
  <c r="I38" i="1"/>
  <c r="I37" i="1"/>
  <c r="I36" i="1"/>
  <c r="I35" i="1"/>
  <c r="I34" i="1"/>
  <c r="I33" i="1"/>
  <c r="D32" i="1"/>
  <c r="C32" i="1"/>
  <c r="I31" i="1"/>
  <c r="I30" i="1"/>
  <c r="I29" i="1"/>
  <c r="I28" i="1"/>
  <c r="I27" i="1"/>
  <c r="I26" i="1"/>
  <c r="I25" i="1"/>
  <c r="I24" i="1"/>
  <c r="I23" i="1"/>
  <c r="D22" i="1"/>
  <c r="C22" i="1"/>
  <c r="I21" i="1"/>
  <c r="I20" i="1"/>
  <c r="I19" i="1"/>
  <c r="I18" i="1"/>
  <c r="I17" i="1"/>
  <c r="I16" i="1"/>
  <c r="I15" i="1"/>
  <c r="D14" i="1"/>
  <c r="C14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D21" i="3"/>
  <c r="E11" i="3"/>
  <c r="D11" i="3"/>
  <c r="F31" i="3" l="1"/>
  <c r="J18" i="8"/>
  <c r="J30" i="8" s="1"/>
  <c r="H18" i="8"/>
  <c r="H30" i="8" s="1"/>
  <c r="I150" i="1"/>
  <c r="D13" i="1"/>
  <c r="H13" i="1"/>
  <c r="H163" i="1" s="1"/>
  <c r="I127" i="1"/>
  <c r="I107" i="1"/>
  <c r="I79" i="1"/>
  <c r="I62" i="1"/>
  <c r="D88" i="1"/>
  <c r="D163" i="1" s="1"/>
  <c r="I89" i="1"/>
  <c r="I14" i="1"/>
  <c r="I117" i="1"/>
  <c r="I97" i="1"/>
  <c r="C13" i="1"/>
  <c r="I141" i="1"/>
  <c r="C88" i="1"/>
  <c r="I75" i="1"/>
  <c r="I66" i="1"/>
  <c r="I52" i="1"/>
  <c r="I42" i="1"/>
  <c r="I32" i="1"/>
  <c r="I22" i="1"/>
  <c r="D31" i="3"/>
  <c r="E31" i="3"/>
  <c r="I88" i="1" l="1"/>
  <c r="I13" i="1"/>
  <c r="I163" i="1" s="1"/>
  <c r="C163" i="1"/>
</calcChain>
</file>

<file path=xl/sharedStrings.xml><?xml version="1.0" encoding="utf-8"?>
<sst xmlns="http://schemas.openxmlformats.org/spreadsheetml/2006/main" count="287" uniqueCount="174">
  <si>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</si>
  <si>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</si>
  <si>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</si>
  <si>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</si>
  <si>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</si>
  <si>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</si>
  <si>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</si>
  <si>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</si>
  <si>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</si>
  <si>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</si>
  <si>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</si>
  <si>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</si>
  <si>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</si>
  <si>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</si>
  <si>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</si>
  <si>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</si>
  <si>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</si>
  <si>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</si>
  <si>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</si>
  <si>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</si>
  <si>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</si>
  <si>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</si>
  <si>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</si>
  <si>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</si>
  <si>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</si>
  <si>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</si>
  <si>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</si>
  <si>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</si>
  <si>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</si>
  <si>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</si>
  <si>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</si>
  <si>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</si>
  <si>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</si>
  <si>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</si>
  <si>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</si>
  <si>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</si>
  <si>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</si>
  <si>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</si>
  <si>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</si>
  <si>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</si>
  <si>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</si>
  <si>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</si>
  <si>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</si>
  <si>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</si>
  <si>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</si>
  <si>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</si>
  <si>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</si>
  <si>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</si>
  <si>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</si>
  <si>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</si>
  <si>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</si>
  <si>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</si>
  <si>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</si>
  <si>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</si>
  <si>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</si>
  <si>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</si>
  <si>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</si>
  <si>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</si>
  <si>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</si>
  <si>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</si>
  <si>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</si>
  <si>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</si>
  <si>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</si>
  <si>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</si>
  <si>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</si>
  <si>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</si>
  <si>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</si>
  <si>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</si>
  <si>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</si>
  <si>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</si>
  <si>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</si>
  <si>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</si>
  <si>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</si>
  <si>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</si>
  <si>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</si>
  <si>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</si>
  <si>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</si>
  <si>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</si>
  <si>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</si>
  <si>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</si>
  <si>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</si>
  <si>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</si>
  <si>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</si>
  <si>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</si>
  <si>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</si>
  <si>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</si>
  <si>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</si>
  <si>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</si>
  <si>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</si>
  <si>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</si>
  <si>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</si>
  <si>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</si>
  <si>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</si>
  <si>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</si>
  <si>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</si>
  <si>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</si>
  <si>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</si>
  <si>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</si>
  <si>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</si>
  <si>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</si>
  <si>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</si>
  <si>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</si>
  <si>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</si>
  <si>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</si>
  <si>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</si>
  <si>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</si>
  <si>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</si>
  <si>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</si>
  <si>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</si>
  <si>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</si>
  <si>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</si>
  <si>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</si>
  <si>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</si>
  <si>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</si>
  <si>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</si>
  <si>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</si>
  <si>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</si>
  <si>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</si>
  <si>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</si>
  <si>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</si>
  <si>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</si>
  <si>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</si>
  <si>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</si>
  <si>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</si>
  <si>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</si>
  <si>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</si>
  <si>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</si>
  <si>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</si>
  <si>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</si>
  <si>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</si>
  <si>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</si>
  <si>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</si>
  <si>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</si>
  <si>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</si>
  <si>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</si>
  <si>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</si>
  <si>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</si>
  <si>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</si>
  <si>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</si>
  <si>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</si>
  <si>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</si>
  <si>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</si>
  <si>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</si>
  <si>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</si>
  <si>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</si>
  <si>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</si>
  <si>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</si>
  <si>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</si>
  <si>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Nombre del Ente Público MUNICIPIO DE SALVATIERRA</t>
  </si>
  <si>
    <t>Correspondiente del 01 DE ENERO AL 31 DE MARZO 2024</t>
  </si>
  <si>
    <t>El municipio de Salvatierra en el momento cuenta con recursos positivso, por lo que arroja un Bañance presupuestario de recusrsos disponibles sostenibles.</t>
  </si>
  <si>
    <t>Nota:</t>
  </si>
  <si>
    <t>Ejercicio 2024</t>
  </si>
  <si>
    <t>Nota: el municipio no cuenta con fideicomisos ni deuda publica al termino del trimestre enero marzo 2024.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</si>
  <si>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</si>
  <si>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</si>
  <si>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</si>
  <si>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</si>
  <si>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</si>
  <si>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</si>
  <si>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</si>
  <si>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</si>
  <si>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</si>
  <si>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</si>
  <si>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</si>
  <si>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</si>
  <si>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</si>
  <si>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</si>
  <si>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</si>
  <si>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</si>
  <si>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</si>
  <si>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</si>
  <si>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</si>
  <si>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Al momento de enviar la información  del primer trimestre del 2024, no se cuenta con endeudamiento  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</si>
</sst>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21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15" fillId="0" borderId="0"/>
    <xf numFmtId="0" fontId="16" fillId="0" borderId="0"/>
    <xf numFmtId="0" fontId="7" fillId="0" borderId="0"/>
    <xf numFmtId="43" fontId="19" fillId="0" borderId="0" applyFont="0" applyFill="0" applyBorder="0" applyAlignment="0" applyProtection="0"/>
  </cellStyleXfs>
  <cellXfs count="114">
    <xf numFmtId="0" fontId="0" fillId="0" borderId="0" xfId="0"/>
    <xf numFmtId="0" fontId="5" fillId="0" borderId="0" xfId="0" applyFont="1"/>
    <xf numFmtId="0" fontId="4" fillId="2" borderId="4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 applyProtection="1">
      <alignment horizontal="right" vertical="top"/>
      <protection locked="0"/>
    </xf>
    <xf numFmtId="4" fontId="5" fillId="0" borderId="2" xfId="0" applyNumberFormat="1" applyFont="1" applyBorder="1" applyAlignment="1" applyProtection="1">
      <alignment horizontal="right" vertical="top"/>
      <protection locked="0"/>
    </xf>
    <xf numFmtId="4" fontId="5" fillId="0" borderId="8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right" vertical="center"/>
    </xf>
    <xf numFmtId="3" fontId="5" fillId="0" borderId="3" xfId="0" applyNumberFormat="1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indent="3"/>
    </xf>
    <xf numFmtId="0" fontId="5" fillId="0" borderId="2" xfId="0" applyFont="1" applyBorder="1" applyAlignment="1">
      <alignment horizontal="left" indent="3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 vertical="center" indent="4"/>
    </xf>
    <xf numFmtId="0" fontId="5" fillId="0" borderId="2" xfId="0" applyFont="1" applyBorder="1" applyAlignment="1">
      <alignment horizontal="left" indent="4"/>
    </xf>
    <xf numFmtId="0" fontId="8" fillId="3" borderId="9" xfId="2" applyFont="1" applyFill="1" applyBorder="1" applyAlignment="1">
      <alignment horizontal="centerContinuous" vertical="center"/>
    </xf>
    <xf numFmtId="0" fontId="8" fillId="3" borderId="10" xfId="2" applyFont="1" applyFill="1" applyBorder="1" applyAlignment="1">
      <alignment horizontal="centerContinuous" vertical="center"/>
    </xf>
    <xf numFmtId="0" fontId="8" fillId="3" borderId="10" xfId="2" applyFont="1" applyFill="1" applyBorder="1" applyAlignment="1">
      <alignment horizontal="right" vertical="center"/>
    </xf>
    <xf numFmtId="0" fontId="8" fillId="3" borderId="11" xfId="2" applyFont="1" applyFill="1" applyBorder="1" applyAlignment="1">
      <alignment horizontal="left" vertical="center"/>
    </xf>
    <xf numFmtId="0" fontId="8" fillId="3" borderId="12" xfId="2" applyFont="1" applyFill="1" applyBorder="1" applyAlignment="1">
      <alignment horizontal="centerContinuous" vertical="center"/>
    </xf>
    <xf numFmtId="0" fontId="8" fillId="3" borderId="0" xfId="2" applyFont="1" applyFill="1" applyAlignment="1">
      <alignment horizontal="centerContinuous" vertical="center"/>
    </xf>
    <xf numFmtId="0" fontId="8" fillId="3" borderId="0" xfId="2" applyFont="1" applyFill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horizontal="left" vertical="center"/>
    </xf>
    <xf numFmtId="0" fontId="8" fillId="3" borderId="14" xfId="2" applyFont="1" applyFill="1" applyBorder="1" applyAlignment="1">
      <alignment horizontal="centerContinuous" vertical="center"/>
    </xf>
    <xf numFmtId="0" fontId="8" fillId="3" borderId="15" xfId="2" applyFont="1" applyFill="1" applyBorder="1" applyAlignment="1">
      <alignment horizontal="centerContinuous" vertical="center"/>
    </xf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9" fillId="0" borderId="19" xfId="0" applyFont="1" applyBorder="1" applyProtection="1"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left" indent="1"/>
      <protection locked="0"/>
    </xf>
    <xf numFmtId="0" fontId="8" fillId="0" borderId="22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left" indent="1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10" fontId="12" fillId="3" borderId="0" xfId="2" applyNumberFormat="1" applyFont="1" applyFill="1" applyAlignment="1">
      <alignment horizontal="right" vertical="center"/>
    </xf>
    <xf numFmtId="0" fontId="8" fillId="3" borderId="0" xfId="2" applyFont="1" applyFill="1" applyAlignment="1">
      <alignment horizontal="left" vertical="center"/>
    </xf>
    <xf numFmtId="0" fontId="9" fillId="0" borderId="0" xfId="0" applyFont="1"/>
    <xf numFmtId="0" fontId="4" fillId="0" borderId="0" xfId="0" applyFont="1"/>
    <xf numFmtId="0" fontId="13" fillId="0" borderId="20" xfId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 indent="4"/>
    </xf>
    <xf numFmtId="0" fontId="14" fillId="0" borderId="30" xfId="0" applyFont="1" applyBorder="1" applyAlignment="1">
      <alignment vertical="center"/>
    </xf>
    <xf numFmtId="0" fontId="12" fillId="0" borderId="31" xfId="0" applyFont="1" applyBorder="1" applyAlignment="1">
      <alignment horizontal="right" vertical="center" wrapText="1"/>
    </xf>
    <xf numFmtId="4" fontId="12" fillId="0" borderId="31" xfId="0" applyNumberFormat="1" applyFont="1" applyBorder="1" applyAlignment="1">
      <alignment horizontal="right" vertical="center" wrapText="1"/>
    </xf>
    <xf numFmtId="4" fontId="12" fillId="0" borderId="32" xfId="0" applyNumberFormat="1" applyFont="1" applyBorder="1" applyAlignment="1">
      <alignment horizontal="right" vertical="center" wrapText="1"/>
    </xf>
    <xf numFmtId="0" fontId="14" fillId="0" borderId="33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34" xfId="0" applyNumberFormat="1" applyFont="1" applyBorder="1" applyAlignment="1">
      <alignment horizontal="right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 indent="1"/>
    </xf>
    <xf numFmtId="4" fontId="14" fillId="0" borderId="36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36" xfId="0" applyNumberFormat="1" applyFont="1" applyBorder="1" applyAlignment="1">
      <alignment horizontal="right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7" fillId="0" borderId="0" xfId="3" applyFont="1"/>
    <xf numFmtId="0" fontId="18" fillId="0" borderId="0" xfId="1" applyFont="1"/>
    <xf numFmtId="164" fontId="20" fillId="5" borderId="2" xfId="6" applyNumberFormat="1" applyFont="1" applyFill="1" applyBorder="1" applyAlignment="1" applyProtection="1">
      <alignment vertical="center"/>
      <protection locked="0"/>
    </xf>
    <xf numFmtId="164" fontId="3" fillId="5" borderId="2" xfId="6" applyNumberFormat="1" applyFont="1" applyFill="1" applyBorder="1" applyAlignment="1" applyProtection="1">
      <alignment vertical="center"/>
      <protection locked="0"/>
    </xf>
    <xf numFmtId="164" fontId="3" fillId="5" borderId="2" xfId="6" applyNumberFormat="1" applyFont="1" applyFill="1" applyBorder="1" applyAlignment="1">
      <alignment vertical="center"/>
    </xf>
    <xf numFmtId="0" fontId="5" fillId="6" borderId="2" xfId="0" applyFont="1" applyFill="1" applyBorder="1" applyAlignment="1">
      <alignment horizontal="left" vertical="center" indent="2"/>
    </xf>
    <xf numFmtId="0" fontId="4" fillId="6" borderId="2" xfId="0" applyFont="1" applyFill="1" applyBorder="1" applyAlignment="1">
      <alignment horizontal="left" vertical="center" indent="1"/>
    </xf>
    <xf numFmtId="0" fontId="4" fillId="6" borderId="1" xfId="0" applyFont="1" applyFill="1" applyBorder="1" applyAlignment="1">
      <alignment horizontal="left" vertical="center" indent="1"/>
    </xf>
    <xf numFmtId="0" fontId="4" fillId="6" borderId="2" xfId="0" applyFont="1" applyFill="1" applyBorder="1" applyAlignment="1">
      <alignment horizontal="left" inden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20" fillId="0" borderId="12" xfId="0" applyFont="1" applyBorder="1" applyAlignment="1">
      <alignment horizontal="left" vertical="center" indent="3"/>
    </xf>
    <xf numFmtId="164" fontId="20" fillId="0" borderId="2" xfId="6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vertical="center" indent="5"/>
    </xf>
    <xf numFmtId="164" fontId="2" fillId="0" borderId="2" xfId="6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vertical="center" indent="7"/>
    </xf>
    <xf numFmtId="0" fontId="0" fillId="0" borderId="2" xfId="0" applyBorder="1" applyAlignment="1">
      <alignment vertical="center"/>
    </xf>
    <xf numFmtId="164" fontId="2" fillId="0" borderId="2" xfId="6" applyNumberFormat="1" applyFont="1" applyFill="1" applyBorder="1" applyAlignment="1">
      <alignment horizontal="right"/>
    </xf>
    <xf numFmtId="164" fontId="2" fillId="2" borderId="38" xfId="6" applyNumberFormat="1" applyFont="1" applyFill="1" applyBorder="1" applyAlignment="1">
      <alignment horizontal="right"/>
    </xf>
    <xf numFmtId="164" fontId="2" fillId="0" borderId="2" xfId="6" applyNumberFormat="1" applyFont="1" applyBorder="1" applyAlignment="1">
      <alignment horizontal="right"/>
    </xf>
    <xf numFmtId="0" fontId="8" fillId="3" borderId="13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164" fontId="1" fillId="5" borderId="2" xfId="6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20" fillId="0" borderId="0" xfId="0" applyFont="1" applyFill="1" applyBorder="1" applyAlignment="1">
      <alignment horizontal="center" vertical="center" wrapText="1"/>
    </xf>
    <xf numFmtId="164" fontId="1" fillId="0" borderId="2" xfId="6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>
      <alignment horizontal="left" vertical="center" indent="3"/>
    </xf>
    <xf numFmtId="164" fontId="20" fillId="0" borderId="0" xfId="6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horizontal="left" vertical="center" indent="6"/>
    </xf>
    <xf numFmtId="164" fontId="1" fillId="0" borderId="0" xfId="6" applyNumberFormat="1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>
      <alignment horizontal="left" indent="3"/>
    </xf>
  </cellXfs>
  <cellStyles count="7">
    <cellStyle name="Hipervínculo" xfId="1" builtinId="8"/>
    <cellStyle name="Millares" xfId="6" builtinId="3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B27" sqref="B27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5" t="s">
        <v>148</v>
      </c>
      <c r="B1" s="16"/>
      <c r="C1" s="17" t="s">
        <v>0</v>
      </c>
      <c r="D1" s="18">
        <v>2024</v>
      </c>
    </row>
    <row r="2" spans="1:4" x14ac:dyDescent="0.2">
      <c r="A2" s="19" t="s">
        <v>1</v>
      </c>
      <c r="B2" s="20"/>
      <c r="C2" s="21" t="s">
        <v>2</v>
      </c>
      <c r="D2" s="22" t="s">
        <v>3</v>
      </c>
    </row>
    <row r="3" spans="1:4" x14ac:dyDescent="0.2">
      <c r="A3" s="19" t="s">
        <v>149</v>
      </c>
      <c r="B3" s="20"/>
      <c r="C3" s="21" t="s">
        <v>4</v>
      </c>
      <c r="D3" s="23">
        <v>1</v>
      </c>
    </row>
    <row r="4" spans="1:4" x14ac:dyDescent="0.2">
      <c r="A4" s="84" t="s">
        <v>5</v>
      </c>
      <c r="B4" s="85"/>
      <c r="C4" s="24"/>
      <c r="D4" s="25"/>
    </row>
    <row r="5" spans="1:4" x14ac:dyDescent="0.2">
      <c r="A5" s="26" t="s">
        <v>6</v>
      </c>
      <c r="B5" s="27" t="s">
        <v>7</v>
      </c>
    </row>
    <row r="6" spans="1:4" x14ac:dyDescent="0.2">
      <c r="A6" s="28"/>
      <c r="B6" s="29"/>
    </row>
    <row r="7" spans="1:4" x14ac:dyDescent="0.2">
      <c r="A7" s="30"/>
      <c r="B7" s="35" t="s">
        <v>8</v>
      </c>
    </row>
    <row r="8" spans="1:4" x14ac:dyDescent="0.2">
      <c r="A8" s="30"/>
      <c r="B8" s="31"/>
    </row>
    <row r="9" spans="1:4" x14ac:dyDescent="0.2">
      <c r="A9" s="40" t="s">
        <v>9</v>
      </c>
      <c r="B9" s="32" t="s">
        <v>10</v>
      </c>
    </row>
    <row r="10" spans="1:4" x14ac:dyDescent="0.2">
      <c r="A10" s="40" t="s">
        <v>11</v>
      </c>
      <c r="B10" s="32" t="s">
        <v>12</v>
      </c>
    </row>
    <row r="11" spans="1:4" x14ac:dyDescent="0.2">
      <c r="A11" s="40" t="s">
        <v>13</v>
      </c>
      <c r="B11" s="32" t="s">
        <v>14</v>
      </c>
    </row>
    <row r="12" spans="1:4" x14ac:dyDescent="0.2">
      <c r="A12" s="40" t="s">
        <v>15</v>
      </c>
      <c r="B12" s="32" t="s">
        <v>16</v>
      </c>
    </row>
    <row r="13" spans="1:4" x14ac:dyDescent="0.2">
      <c r="A13" s="40" t="s">
        <v>17</v>
      </c>
      <c r="B13" s="32" t="s">
        <v>18</v>
      </c>
    </row>
    <row r="14" spans="1:4" x14ac:dyDescent="0.2">
      <c r="A14" s="40" t="s">
        <v>19</v>
      </c>
      <c r="B14" s="32" t="s">
        <v>20</v>
      </c>
    </row>
    <row r="15" spans="1:4" ht="12" thickBot="1" x14ac:dyDescent="0.25">
      <c r="A15" s="33"/>
      <c r="B15" s="34"/>
    </row>
  </sheetData>
  <mergeCells count="1">
    <mergeCell ref="A4:B4"/>
  </mergeCells>
  <phoneticPr fontId="10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20"/>
  <sheetViews>
    <sheetView showGridLines="0" topLeftCell="A3" workbookViewId="0">
      <selection activeCell="G15" sqref="G1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6" t="str">
        <f>'Notas de Disciplina Financiera'!A1</f>
        <v>Nombre del Ente Público MUNICIPIO DE SALVATIERRA</v>
      </c>
      <c r="C1" s="86"/>
      <c r="D1" s="86"/>
      <c r="E1" s="36" t="s">
        <v>0</v>
      </c>
      <c r="F1" s="37">
        <f>'Notas de Disciplina Financiera'!D1</f>
        <v>2024</v>
      </c>
    </row>
    <row r="2" spans="1:6" x14ac:dyDescent="0.2">
      <c r="B2" s="86" t="s">
        <v>1</v>
      </c>
      <c r="C2" s="86"/>
      <c r="D2" s="86"/>
      <c r="E2" s="36" t="s">
        <v>2</v>
      </c>
      <c r="F2" s="37" t="str">
        <f>'Notas de Disciplina Financiera'!D2</f>
        <v>Trimestral</v>
      </c>
    </row>
    <row r="3" spans="1:6" x14ac:dyDescent="0.2">
      <c r="B3" s="86" t="str">
        <f>'Notas de Disciplina Financiera'!A3</f>
        <v>Correspondiente del 01 DE ENERO AL 31 DE MARZO 2024</v>
      </c>
      <c r="C3" s="86"/>
      <c r="D3" s="86"/>
      <c r="E3" s="36" t="s">
        <v>4</v>
      </c>
      <c r="F3" s="37">
        <f>'Notas de Disciplina Financiera'!D3</f>
        <v>1</v>
      </c>
    </row>
    <row r="5" spans="1:6" x14ac:dyDescent="0.2">
      <c r="B5" s="39"/>
      <c r="C5" s="39" t="s">
        <v>10</v>
      </c>
    </row>
    <row r="7" spans="1:6" x14ac:dyDescent="0.2">
      <c r="B7" s="1" t="s">
        <v>21</v>
      </c>
    </row>
    <row r="8" spans="1:6" x14ac:dyDescent="0.2">
      <c r="B8" s="41" t="s">
        <v>22</v>
      </c>
    </row>
    <row r="9" spans="1:6" x14ac:dyDescent="0.2">
      <c r="A9" s="38"/>
    </row>
    <row r="16" spans="1:6" x14ac:dyDescent="0.2">
      <c r="C16" s="63" t="s">
        <v>23</v>
      </c>
    </row>
    <row r="17" spans="3:3" x14ac:dyDescent="0.2">
      <c r="C17" s="62" t="s">
        <v>24</v>
      </c>
    </row>
    <row r="19" spans="3:3" x14ac:dyDescent="0.2">
      <c r="C19" s="1" t="s">
        <v>151</v>
      </c>
    </row>
    <row r="20" spans="3:3" x14ac:dyDescent="0.2">
      <c r="C20" s="1" t="s">
        <v>150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4"/>
  <sheetViews>
    <sheetView showGridLines="0" view="pageBreakPreview" zoomScaleNormal="100" zoomScaleSheetLayoutView="100" workbookViewId="0">
      <selection activeCell="B162" sqref="B162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86" t="str">
        <f>'Notas de Disciplina Financiera'!A1</f>
        <v>Nombre del Ente Público MUNICIPIO DE SALVATIERRA</v>
      </c>
      <c r="C1" s="86"/>
      <c r="D1" s="86"/>
      <c r="E1" s="36" t="s">
        <v>0</v>
      </c>
      <c r="F1" s="37">
        <f>'Notas de Disciplina Financiera'!D1</f>
        <v>2024</v>
      </c>
    </row>
    <row r="2" spans="1:9" x14ac:dyDescent="0.2">
      <c r="B2" s="86" t="s">
        <v>1</v>
      </c>
      <c r="C2" s="86"/>
      <c r="D2" s="86"/>
      <c r="E2" s="36" t="s">
        <v>2</v>
      </c>
      <c r="F2" s="37" t="str">
        <f>'Notas de Disciplina Financiera'!D2</f>
        <v>Trimestral</v>
      </c>
    </row>
    <row r="3" spans="1:9" x14ac:dyDescent="0.2">
      <c r="B3" s="86" t="str">
        <f>'Notas de Disciplina Financiera'!A3</f>
        <v>Correspondiente del 01 DE ENERO AL 31 DE MARZO 2024</v>
      </c>
      <c r="C3" s="86"/>
      <c r="D3" s="86"/>
      <c r="E3" s="36" t="s">
        <v>4</v>
      </c>
      <c r="F3" s="37">
        <f>'Notas de Disciplina Financiera'!D3</f>
        <v>1</v>
      </c>
    </row>
    <row r="5" spans="1:9" x14ac:dyDescent="0.2">
      <c r="B5" s="39" t="s">
        <v>25</v>
      </c>
    </row>
    <row r="6" spans="1:9" x14ac:dyDescent="0.2">
      <c r="B6" s="92" t="str">
        <f>B1</f>
        <v>Nombre del Ente Público MUNICIPIO DE SALVATIERRA</v>
      </c>
      <c r="C6" s="92"/>
      <c r="D6" s="92"/>
      <c r="E6" s="92"/>
      <c r="F6" s="92"/>
      <c r="G6" s="92"/>
      <c r="H6" s="92"/>
      <c r="I6" s="92"/>
    </row>
    <row r="7" spans="1:9" x14ac:dyDescent="0.2">
      <c r="B7" s="87" t="s">
        <v>26</v>
      </c>
      <c r="C7" s="87"/>
      <c r="D7" s="87"/>
      <c r="E7" s="87"/>
      <c r="F7" s="87"/>
      <c r="G7" s="87"/>
      <c r="H7" s="87"/>
      <c r="I7" s="87"/>
    </row>
    <row r="8" spans="1:9" x14ac:dyDescent="0.2">
      <c r="B8" s="87" t="s">
        <v>27</v>
      </c>
      <c r="C8" s="87"/>
      <c r="D8" s="87"/>
      <c r="E8" s="87"/>
      <c r="F8" s="87"/>
      <c r="G8" s="87"/>
      <c r="H8" s="87"/>
      <c r="I8" s="87"/>
    </row>
    <row r="9" spans="1:9" x14ac:dyDescent="0.2">
      <c r="B9" s="87" t="str">
        <f>B3</f>
        <v>Correspondiente del 01 DE ENERO AL 31 DE MARZO 2024</v>
      </c>
      <c r="C9" s="87"/>
      <c r="D9" s="87"/>
      <c r="E9" s="87"/>
      <c r="F9" s="87"/>
      <c r="G9" s="87"/>
      <c r="H9" s="87"/>
      <c r="I9" s="87"/>
    </row>
    <row r="10" spans="1:9" x14ac:dyDescent="0.2">
      <c r="B10" s="88" t="s">
        <v>28</v>
      </c>
      <c r="C10" s="88"/>
      <c r="D10" s="88"/>
      <c r="E10" s="88"/>
      <c r="F10" s="88"/>
      <c r="G10" s="88"/>
      <c r="H10" s="88"/>
      <c r="I10" s="88"/>
    </row>
    <row r="11" spans="1:9" x14ac:dyDescent="0.2">
      <c r="B11" s="9"/>
      <c r="C11" s="9"/>
      <c r="D11" s="89" t="s">
        <v>29</v>
      </c>
      <c r="E11" s="90"/>
      <c r="F11" s="90"/>
      <c r="G11" s="90"/>
      <c r="H11" s="91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ht="15" x14ac:dyDescent="0.2">
      <c r="A13" s="38"/>
      <c r="B13" s="69" t="s">
        <v>38</v>
      </c>
      <c r="C13" s="64">
        <f t="shared" ref="C13:D13" si="0">C14+C22+C193+C32+C42+C52+C62+C66+C75+C79</f>
        <v>222341970.16000003</v>
      </c>
      <c r="D13" s="64">
        <f t="shared" si="0"/>
        <v>49923635.700000003</v>
      </c>
      <c r="F13" s="3">
        <v>0</v>
      </c>
      <c r="G13" s="3">
        <v>0</v>
      </c>
      <c r="H13" s="64">
        <f t="shared" ref="H13" si="1">H14+H22+H193+H32+H42+H52+H62+H66+H75+H79</f>
        <v>49923635.700000003</v>
      </c>
      <c r="I13" s="64">
        <f>I14+I22+E193+I32+I42+I52+I62+I66+I75+I79</f>
        <v>272265605.85999995</v>
      </c>
    </row>
    <row r="14" spans="1:9" ht="15" x14ac:dyDescent="0.2">
      <c r="B14" s="67" t="s">
        <v>39</v>
      </c>
      <c r="C14" s="65">
        <f t="shared" ref="C14:D14" si="2">SUM(C15:C21)</f>
        <v>122286888.98000002</v>
      </c>
      <c r="D14" s="65">
        <f t="shared" si="2"/>
        <v>-1712.2900000000373</v>
      </c>
      <c r="F14" s="3">
        <v>0</v>
      </c>
      <c r="G14" s="3">
        <v>0</v>
      </c>
      <c r="H14" s="65">
        <f t="shared" ref="H14" si="3">SUM(H15:H21)</f>
        <v>-1712.2900000000373</v>
      </c>
      <c r="I14" s="65">
        <f>SUM(I15:I21)</f>
        <v>122285176.69</v>
      </c>
    </row>
    <row r="15" spans="1:9" ht="15" x14ac:dyDescent="0.2">
      <c r="B15" s="13" t="s">
        <v>40</v>
      </c>
      <c r="C15" s="65">
        <v>101492369.67</v>
      </c>
      <c r="D15" s="65">
        <v>-19784.66</v>
      </c>
      <c r="F15" s="4">
        <v>0</v>
      </c>
      <c r="G15" s="4">
        <v>0</v>
      </c>
      <c r="H15" s="65">
        <v>-19784.66</v>
      </c>
      <c r="I15" s="65">
        <f t="shared" ref="I15:I21" si="4">C15+D15</f>
        <v>101472585.01000001</v>
      </c>
    </row>
    <row r="16" spans="1:9" ht="15" x14ac:dyDescent="0.2">
      <c r="B16" s="13" t="s">
        <v>41</v>
      </c>
      <c r="C16" s="65">
        <v>354143.43</v>
      </c>
      <c r="D16" s="65">
        <v>1231745.26</v>
      </c>
      <c r="F16" s="4">
        <v>0</v>
      </c>
      <c r="G16" s="4">
        <v>0</v>
      </c>
      <c r="H16" s="65">
        <v>1231745.26</v>
      </c>
      <c r="I16" s="65">
        <f t="shared" si="4"/>
        <v>1585888.69</v>
      </c>
    </row>
    <row r="17" spans="2:9" ht="15" x14ac:dyDescent="0.2">
      <c r="B17" s="13" t="s">
        <v>42</v>
      </c>
      <c r="C17" s="65">
        <v>11298997.76</v>
      </c>
      <c r="D17" s="65">
        <v>-1521.84</v>
      </c>
      <c r="F17" s="4">
        <v>0</v>
      </c>
      <c r="G17" s="4">
        <v>0</v>
      </c>
      <c r="H17" s="65">
        <v>-1521.84</v>
      </c>
      <c r="I17" s="65">
        <f t="shared" si="4"/>
        <v>11297475.92</v>
      </c>
    </row>
    <row r="18" spans="2:9" ht="15" x14ac:dyDescent="0.2">
      <c r="B18" s="13" t="s">
        <v>43</v>
      </c>
      <c r="C18" s="65">
        <v>160000</v>
      </c>
      <c r="D18" s="65">
        <v>0</v>
      </c>
      <c r="F18" s="4">
        <v>0</v>
      </c>
      <c r="G18" s="4">
        <v>0</v>
      </c>
      <c r="H18" s="65">
        <v>0</v>
      </c>
      <c r="I18" s="65">
        <f t="shared" si="4"/>
        <v>160000</v>
      </c>
    </row>
    <row r="19" spans="2:9" ht="15" x14ac:dyDescent="0.2">
      <c r="B19" s="13" t="s">
        <v>44</v>
      </c>
      <c r="C19" s="65">
        <v>8816378.1199999992</v>
      </c>
      <c r="D19" s="65">
        <v>-1232857.55</v>
      </c>
      <c r="F19" s="4">
        <v>0</v>
      </c>
      <c r="G19" s="4">
        <v>0</v>
      </c>
      <c r="H19" s="65">
        <v>-1232857.55</v>
      </c>
      <c r="I19" s="65">
        <f t="shared" si="4"/>
        <v>7583520.5699999994</v>
      </c>
    </row>
    <row r="20" spans="2:9" ht="15" x14ac:dyDescent="0.2">
      <c r="B20" s="13" t="s">
        <v>45</v>
      </c>
      <c r="C20" s="65">
        <v>0</v>
      </c>
      <c r="D20" s="65">
        <v>0</v>
      </c>
      <c r="F20" s="4">
        <v>0</v>
      </c>
      <c r="G20" s="4">
        <v>0</v>
      </c>
      <c r="H20" s="65">
        <v>0</v>
      </c>
      <c r="I20" s="65">
        <f t="shared" si="4"/>
        <v>0</v>
      </c>
    </row>
    <row r="21" spans="2:9" ht="15" x14ac:dyDescent="0.2">
      <c r="B21" s="13" t="s">
        <v>46</v>
      </c>
      <c r="C21" s="65">
        <v>165000</v>
      </c>
      <c r="D21" s="65">
        <v>20706.5</v>
      </c>
      <c r="F21" s="4">
        <v>0</v>
      </c>
      <c r="G21" s="4">
        <v>0</v>
      </c>
      <c r="H21" s="65">
        <v>20706.5</v>
      </c>
      <c r="I21" s="65">
        <f t="shared" si="4"/>
        <v>185706.5</v>
      </c>
    </row>
    <row r="22" spans="2:9" ht="15" x14ac:dyDescent="0.2">
      <c r="B22" s="67" t="s">
        <v>47</v>
      </c>
      <c r="C22" s="65">
        <f t="shared" ref="C22:D22" si="5">SUM(C23:C31)</f>
        <v>13902078.379999999</v>
      </c>
      <c r="D22" s="65">
        <f t="shared" si="5"/>
        <v>-103717.44</v>
      </c>
      <c r="F22" s="3">
        <v>0</v>
      </c>
      <c r="G22" s="3">
        <v>0</v>
      </c>
      <c r="H22" s="65">
        <f t="shared" ref="H22" si="6">SUM(H23:H31)</f>
        <v>-103717.44</v>
      </c>
      <c r="I22" s="65">
        <f>SUM(I23:I31)</f>
        <v>13798360.940000001</v>
      </c>
    </row>
    <row r="23" spans="2:9" ht="15" x14ac:dyDescent="0.2">
      <c r="B23" s="13" t="s">
        <v>48</v>
      </c>
      <c r="C23" s="65">
        <v>1806943.47</v>
      </c>
      <c r="D23" s="65">
        <v>-4375</v>
      </c>
      <c r="F23" s="4">
        <v>0</v>
      </c>
      <c r="G23" s="4">
        <v>0</v>
      </c>
      <c r="H23" s="65">
        <v>-4375</v>
      </c>
      <c r="I23" s="65">
        <f t="shared" ref="I23:I31" si="7">C23+D23</f>
        <v>1802568.47</v>
      </c>
    </row>
    <row r="24" spans="2:9" ht="15" x14ac:dyDescent="0.2">
      <c r="B24" s="13" t="s">
        <v>49</v>
      </c>
      <c r="C24" s="65">
        <v>496689.98</v>
      </c>
      <c r="D24" s="65">
        <v>-34466.44</v>
      </c>
      <c r="F24" s="4">
        <v>0</v>
      </c>
      <c r="G24" s="4">
        <v>0</v>
      </c>
      <c r="H24" s="65">
        <v>-34466.44</v>
      </c>
      <c r="I24" s="65">
        <f t="shared" si="7"/>
        <v>462223.54</v>
      </c>
    </row>
    <row r="25" spans="2:9" ht="15" x14ac:dyDescent="0.2">
      <c r="B25" s="13" t="s">
        <v>50</v>
      </c>
      <c r="C25" s="65">
        <v>0</v>
      </c>
      <c r="D25" s="65">
        <v>0</v>
      </c>
      <c r="F25" s="4">
        <v>0</v>
      </c>
      <c r="G25" s="4">
        <v>0</v>
      </c>
      <c r="H25" s="65">
        <v>0</v>
      </c>
      <c r="I25" s="65">
        <f t="shared" si="7"/>
        <v>0</v>
      </c>
    </row>
    <row r="26" spans="2:9" ht="15" x14ac:dyDescent="0.2">
      <c r="B26" s="13" t="s">
        <v>51</v>
      </c>
      <c r="C26" s="65">
        <v>962055.19</v>
      </c>
      <c r="D26" s="65">
        <v>51332.639999999999</v>
      </c>
      <c r="F26" s="4">
        <v>0</v>
      </c>
      <c r="G26" s="4">
        <v>0</v>
      </c>
      <c r="H26" s="65">
        <v>51332.639999999999</v>
      </c>
      <c r="I26" s="65">
        <f t="shared" si="7"/>
        <v>1013387.83</v>
      </c>
    </row>
    <row r="27" spans="2:9" ht="15" x14ac:dyDescent="0.2">
      <c r="B27" s="13" t="s">
        <v>52</v>
      </c>
      <c r="C27" s="65">
        <v>6453968.2000000002</v>
      </c>
      <c r="D27" s="65">
        <v>-30385.65</v>
      </c>
      <c r="F27" s="4">
        <v>0</v>
      </c>
      <c r="G27" s="4">
        <v>0</v>
      </c>
      <c r="H27" s="65">
        <v>-30385.65</v>
      </c>
      <c r="I27" s="65">
        <f t="shared" si="7"/>
        <v>6423582.5499999998</v>
      </c>
    </row>
    <row r="28" spans="2:9" ht="15" x14ac:dyDescent="0.2">
      <c r="B28" s="13" t="s">
        <v>53</v>
      </c>
      <c r="C28" s="65">
        <v>3277899.78</v>
      </c>
      <c r="D28" s="65">
        <v>-104564.03</v>
      </c>
      <c r="F28" s="4">
        <v>0</v>
      </c>
      <c r="G28" s="4">
        <v>0</v>
      </c>
      <c r="H28" s="65">
        <v>-104564.03</v>
      </c>
      <c r="I28" s="65">
        <f t="shared" si="7"/>
        <v>3173335.75</v>
      </c>
    </row>
    <row r="29" spans="2:9" ht="15" x14ac:dyDescent="0.2">
      <c r="B29" s="13" t="s">
        <v>54</v>
      </c>
      <c r="C29" s="65">
        <v>241617.01</v>
      </c>
      <c r="D29" s="65">
        <v>0</v>
      </c>
      <c r="F29" s="4">
        <v>0</v>
      </c>
      <c r="G29" s="4">
        <v>0</v>
      </c>
      <c r="H29" s="65">
        <v>0</v>
      </c>
      <c r="I29" s="65">
        <f t="shared" si="7"/>
        <v>241617.01</v>
      </c>
    </row>
    <row r="30" spans="2:9" ht="15" x14ac:dyDescent="0.2">
      <c r="B30" s="13" t="s">
        <v>55</v>
      </c>
      <c r="C30" s="65">
        <v>52792</v>
      </c>
      <c r="D30" s="65">
        <v>0</v>
      </c>
      <c r="F30" s="4">
        <v>0</v>
      </c>
      <c r="G30" s="4">
        <v>0</v>
      </c>
      <c r="H30" s="65">
        <v>0</v>
      </c>
      <c r="I30" s="65">
        <f t="shared" si="7"/>
        <v>52792</v>
      </c>
    </row>
    <row r="31" spans="2:9" ht="15" x14ac:dyDescent="0.2">
      <c r="B31" s="13" t="s">
        <v>56</v>
      </c>
      <c r="C31" s="65">
        <v>610112.75</v>
      </c>
      <c r="D31" s="65">
        <v>18741.04</v>
      </c>
      <c r="F31" s="4">
        <v>0</v>
      </c>
      <c r="G31" s="4">
        <v>0</v>
      </c>
      <c r="H31" s="65">
        <v>18741.04</v>
      </c>
      <c r="I31" s="65">
        <f t="shared" si="7"/>
        <v>628853.79</v>
      </c>
    </row>
    <row r="32" spans="2:9" ht="15" x14ac:dyDescent="0.2">
      <c r="B32" s="67" t="s">
        <v>57</v>
      </c>
      <c r="C32" s="65">
        <f t="shared" ref="C32:D32" si="8">SUM(C33:C41)</f>
        <v>37967356.909999996</v>
      </c>
      <c r="D32" s="65">
        <f t="shared" si="8"/>
        <v>33257077.049999997</v>
      </c>
      <c r="F32" s="3">
        <v>0</v>
      </c>
      <c r="G32" s="3">
        <v>0</v>
      </c>
      <c r="H32" s="65">
        <f t="shared" ref="H32" si="9">SUM(H33:H41)</f>
        <v>33257077.049999997</v>
      </c>
      <c r="I32" s="65">
        <f>SUM(I33:I41)</f>
        <v>71224433.959999993</v>
      </c>
    </row>
    <row r="33" spans="2:9" ht="15" x14ac:dyDescent="0.2">
      <c r="B33" s="13" t="s">
        <v>58</v>
      </c>
      <c r="C33" s="65">
        <v>1749348.48</v>
      </c>
      <c r="D33" s="65">
        <v>1833601.23</v>
      </c>
      <c r="F33" s="4">
        <v>0</v>
      </c>
      <c r="G33" s="4">
        <v>0</v>
      </c>
      <c r="H33" s="65">
        <v>1833601.23</v>
      </c>
      <c r="I33" s="65">
        <f t="shared" ref="I33:I41" si="10">C33+D33</f>
        <v>3582949.71</v>
      </c>
    </row>
    <row r="34" spans="2:9" ht="15" x14ac:dyDescent="0.2">
      <c r="B34" s="13" t="s">
        <v>59</v>
      </c>
      <c r="C34" s="65">
        <v>881325.54</v>
      </c>
      <c r="D34" s="65">
        <v>-7771.8</v>
      </c>
      <c r="F34" s="4">
        <v>0</v>
      </c>
      <c r="G34" s="4">
        <v>0</v>
      </c>
      <c r="H34" s="65">
        <v>-7771.8</v>
      </c>
      <c r="I34" s="65">
        <f t="shared" si="10"/>
        <v>873553.74</v>
      </c>
    </row>
    <row r="35" spans="2:9" ht="15" x14ac:dyDescent="0.2">
      <c r="B35" s="13" t="s">
        <v>60</v>
      </c>
      <c r="C35" s="65">
        <v>5322501.8099999996</v>
      </c>
      <c r="D35" s="65">
        <v>28285686.289999999</v>
      </c>
      <c r="F35" s="4">
        <v>0</v>
      </c>
      <c r="G35" s="4">
        <v>0</v>
      </c>
      <c r="H35" s="65">
        <v>28285686.289999999</v>
      </c>
      <c r="I35" s="65">
        <f t="shared" si="10"/>
        <v>33608188.100000001</v>
      </c>
    </row>
    <row r="36" spans="2:9" ht="15" x14ac:dyDescent="0.2">
      <c r="B36" s="13" t="s">
        <v>61</v>
      </c>
      <c r="C36" s="65">
        <v>255762.8</v>
      </c>
      <c r="D36" s="65">
        <v>298657.09999999998</v>
      </c>
      <c r="F36" s="4">
        <v>0</v>
      </c>
      <c r="G36" s="4">
        <v>0</v>
      </c>
      <c r="H36" s="65">
        <v>298657.09999999998</v>
      </c>
      <c r="I36" s="65">
        <f t="shared" si="10"/>
        <v>554419.89999999991</v>
      </c>
    </row>
    <row r="37" spans="2:9" ht="15" x14ac:dyDescent="0.2">
      <c r="B37" s="13" t="s">
        <v>62</v>
      </c>
      <c r="C37" s="65">
        <v>649355.81000000006</v>
      </c>
      <c r="D37" s="65">
        <v>-12632</v>
      </c>
      <c r="F37" s="4">
        <v>0</v>
      </c>
      <c r="G37" s="4">
        <v>0</v>
      </c>
      <c r="H37" s="65">
        <v>-12632</v>
      </c>
      <c r="I37" s="65">
        <f t="shared" si="10"/>
        <v>636723.81000000006</v>
      </c>
    </row>
    <row r="38" spans="2:9" ht="15" x14ac:dyDescent="0.2">
      <c r="B38" s="13" t="s">
        <v>63</v>
      </c>
      <c r="C38" s="65">
        <v>935425.97</v>
      </c>
      <c r="D38" s="65">
        <v>-199300</v>
      </c>
      <c r="F38" s="4">
        <v>0</v>
      </c>
      <c r="G38" s="4">
        <v>0</v>
      </c>
      <c r="H38" s="65">
        <v>-199300</v>
      </c>
      <c r="I38" s="65">
        <f t="shared" si="10"/>
        <v>736125.97</v>
      </c>
    </row>
    <row r="39" spans="2:9" ht="15" x14ac:dyDescent="0.2">
      <c r="B39" s="13" t="s">
        <v>64</v>
      </c>
      <c r="C39" s="65">
        <v>275961.58</v>
      </c>
      <c r="D39" s="65">
        <v>300</v>
      </c>
      <c r="F39" s="4">
        <v>0</v>
      </c>
      <c r="G39" s="4">
        <v>0</v>
      </c>
      <c r="H39" s="65">
        <v>300</v>
      </c>
      <c r="I39" s="65">
        <f t="shared" si="10"/>
        <v>276261.58</v>
      </c>
    </row>
    <row r="40" spans="2:9" ht="15" x14ac:dyDescent="0.2">
      <c r="B40" s="13" t="s">
        <v>65</v>
      </c>
      <c r="C40" s="65">
        <v>24748562.98</v>
      </c>
      <c r="D40" s="65">
        <v>4520537.59</v>
      </c>
      <c r="F40" s="4">
        <v>0</v>
      </c>
      <c r="G40" s="4">
        <v>0</v>
      </c>
      <c r="H40" s="65">
        <v>4520537.59</v>
      </c>
      <c r="I40" s="65">
        <f t="shared" si="10"/>
        <v>29269100.57</v>
      </c>
    </row>
    <row r="41" spans="2:9" ht="15" x14ac:dyDescent="0.2">
      <c r="B41" s="13" t="s">
        <v>66</v>
      </c>
      <c r="C41" s="65">
        <v>3149111.94</v>
      </c>
      <c r="D41" s="65">
        <v>-1462001.36</v>
      </c>
      <c r="F41" s="4">
        <v>0</v>
      </c>
      <c r="G41" s="4">
        <v>0</v>
      </c>
      <c r="H41" s="65">
        <v>-1462001.36</v>
      </c>
      <c r="I41" s="65">
        <f t="shared" si="10"/>
        <v>1687110.5799999998</v>
      </c>
    </row>
    <row r="42" spans="2:9" ht="15" x14ac:dyDescent="0.2">
      <c r="B42" s="67" t="s">
        <v>67</v>
      </c>
      <c r="C42" s="65">
        <f>SUM(C43:C51)</f>
        <v>29569124.289999999</v>
      </c>
      <c r="D42" s="65">
        <f t="shared" ref="D42" si="11">SUM(D43:D51)</f>
        <v>-458743</v>
      </c>
      <c r="F42" s="3">
        <v>0</v>
      </c>
      <c r="G42" s="3">
        <v>0</v>
      </c>
      <c r="H42" s="65">
        <f t="shared" ref="H42" si="12">SUM(H43:H51)</f>
        <v>-458743</v>
      </c>
      <c r="I42" s="65">
        <f>SUM(I43:I51)</f>
        <v>29110381.289999999</v>
      </c>
    </row>
    <row r="43" spans="2:9" ht="15" x14ac:dyDescent="0.2">
      <c r="B43" s="13" t="s">
        <v>68</v>
      </c>
      <c r="C43" s="65">
        <v>0</v>
      </c>
      <c r="D43" s="65">
        <v>0</v>
      </c>
      <c r="F43" s="4">
        <v>0</v>
      </c>
      <c r="G43" s="4">
        <v>0</v>
      </c>
      <c r="H43" s="65">
        <v>0</v>
      </c>
      <c r="I43" s="65">
        <f t="shared" ref="I43:I51" si="13">C43+D43</f>
        <v>0</v>
      </c>
    </row>
    <row r="44" spans="2:9" ht="15" x14ac:dyDescent="0.2">
      <c r="B44" s="13" t="s">
        <v>69</v>
      </c>
      <c r="C44" s="65">
        <v>7004343.4100000001</v>
      </c>
      <c r="D44" s="65">
        <v>0</v>
      </c>
      <c r="F44" s="4">
        <v>0</v>
      </c>
      <c r="G44" s="4">
        <v>0</v>
      </c>
      <c r="H44" s="65">
        <v>0</v>
      </c>
      <c r="I44" s="65">
        <f t="shared" si="13"/>
        <v>7004343.4100000001</v>
      </c>
    </row>
    <row r="45" spans="2:9" ht="15" x14ac:dyDescent="0.2">
      <c r="B45" s="13" t="s">
        <v>70</v>
      </c>
      <c r="C45" s="65">
        <v>475000</v>
      </c>
      <c r="D45" s="65">
        <v>0</v>
      </c>
      <c r="F45" s="4">
        <v>0</v>
      </c>
      <c r="G45" s="4">
        <v>0</v>
      </c>
      <c r="H45" s="65">
        <v>0</v>
      </c>
      <c r="I45" s="65">
        <f t="shared" si="13"/>
        <v>475000</v>
      </c>
    </row>
    <row r="46" spans="2:9" ht="15" x14ac:dyDescent="0.2">
      <c r="B46" s="13" t="s">
        <v>71</v>
      </c>
      <c r="C46" s="65">
        <v>6499640.2000000002</v>
      </c>
      <c r="D46" s="65">
        <v>-458743</v>
      </c>
      <c r="F46" s="4">
        <v>0</v>
      </c>
      <c r="G46" s="4">
        <v>0</v>
      </c>
      <c r="H46" s="65">
        <v>-458743</v>
      </c>
      <c r="I46" s="65">
        <f t="shared" si="13"/>
        <v>6040897.2000000002</v>
      </c>
    </row>
    <row r="47" spans="2:9" ht="15" x14ac:dyDescent="0.2">
      <c r="B47" s="13" t="s">
        <v>72</v>
      </c>
      <c r="C47" s="65">
        <v>15590140.68</v>
      </c>
      <c r="D47" s="65">
        <v>0</v>
      </c>
      <c r="F47" s="4">
        <v>0</v>
      </c>
      <c r="G47" s="4">
        <v>0</v>
      </c>
      <c r="H47" s="65">
        <v>0</v>
      </c>
      <c r="I47" s="65">
        <f t="shared" si="13"/>
        <v>15590140.68</v>
      </c>
    </row>
    <row r="48" spans="2:9" ht="15" x14ac:dyDescent="0.2">
      <c r="B48" s="13" t="s">
        <v>73</v>
      </c>
      <c r="C48" s="65">
        <v>0</v>
      </c>
      <c r="D48" s="65">
        <v>0</v>
      </c>
      <c r="F48" s="4">
        <v>0</v>
      </c>
      <c r="G48" s="4">
        <v>0</v>
      </c>
      <c r="H48" s="65">
        <v>0</v>
      </c>
      <c r="I48" s="65">
        <f t="shared" si="13"/>
        <v>0</v>
      </c>
    </row>
    <row r="49" spans="2:9" ht="15" x14ac:dyDescent="0.2">
      <c r="B49" s="13" t="s">
        <v>74</v>
      </c>
      <c r="C49" s="65">
        <v>0</v>
      </c>
      <c r="D49" s="65">
        <v>0</v>
      </c>
      <c r="F49" s="4">
        <v>0</v>
      </c>
      <c r="G49" s="4">
        <v>0</v>
      </c>
      <c r="H49" s="65">
        <v>0</v>
      </c>
      <c r="I49" s="65">
        <f t="shared" si="13"/>
        <v>0</v>
      </c>
    </row>
    <row r="50" spans="2:9" ht="15" x14ac:dyDescent="0.2">
      <c r="B50" s="13" t="s">
        <v>75</v>
      </c>
      <c r="C50" s="65">
        <v>0</v>
      </c>
      <c r="D50" s="65">
        <v>0</v>
      </c>
      <c r="F50" s="4">
        <v>0</v>
      </c>
      <c r="G50" s="4">
        <v>0</v>
      </c>
      <c r="H50" s="65">
        <v>0</v>
      </c>
      <c r="I50" s="65">
        <f t="shared" si="13"/>
        <v>0</v>
      </c>
    </row>
    <row r="51" spans="2:9" ht="15" x14ac:dyDescent="0.2">
      <c r="B51" s="13" t="s">
        <v>76</v>
      </c>
      <c r="C51" s="65">
        <v>0</v>
      </c>
      <c r="D51" s="65">
        <v>0</v>
      </c>
      <c r="F51" s="4">
        <v>0</v>
      </c>
      <c r="G51" s="4">
        <v>0</v>
      </c>
      <c r="H51" s="65">
        <v>0</v>
      </c>
      <c r="I51" s="65">
        <f t="shared" si="13"/>
        <v>0</v>
      </c>
    </row>
    <row r="52" spans="2:9" ht="15" x14ac:dyDescent="0.2">
      <c r="B52" s="67" t="s">
        <v>77</v>
      </c>
      <c r="C52" s="65">
        <f t="shared" ref="C52:D52" si="14">SUM(C53:C61)</f>
        <v>1625913.8399999999</v>
      </c>
      <c r="D52" s="65">
        <f t="shared" si="14"/>
        <v>-100000</v>
      </c>
      <c r="F52" s="3">
        <v>0</v>
      </c>
      <c r="G52" s="3">
        <v>0</v>
      </c>
      <c r="H52" s="65">
        <f t="shared" ref="H52" si="15">SUM(H53:H61)</f>
        <v>-100000</v>
      </c>
      <c r="I52" s="65">
        <f>SUM(I53:I61)</f>
        <v>1525913.8399999999</v>
      </c>
    </row>
    <row r="53" spans="2:9" ht="15" x14ac:dyDescent="0.2">
      <c r="B53" s="13" t="s">
        <v>78</v>
      </c>
      <c r="C53" s="65">
        <v>1079888.49</v>
      </c>
      <c r="D53" s="65">
        <v>0</v>
      </c>
      <c r="F53" s="4">
        <v>0</v>
      </c>
      <c r="G53" s="4">
        <v>0</v>
      </c>
      <c r="H53" s="65">
        <v>0</v>
      </c>
      <c r="I53" s="65">
        <f t="shared" ref="I53:I61" si="16">C53+D53</f>
        <v>1079888.49</v>
      </c>
    </row>
    <row r="54" spans="2:9" ht="15" x14ac:dyDescent="0.2">
      <c r="B54" s="13" t="s">
        <v>79</v>
      </c>
      <c r="C54" s="65">
        <v>12700</v>
      </c>
      <c r="D54" s="65">
        <v>0</v>
      </c>
      <c r="F54" s="4">
        <v>0</v>
      </c>
      <c r="G54" s="4">
        <v>0</v>
      </c>
      <c r="H54" s="65">
        <v>0</v>
      </c>
      <c r="I54" s="65">
        <f t="shared" si="16"/>
        <v>12700</v>
      </c>
    </row>
    <row r="55" spans="2:9" ht="15" x14ac:dyDescent="0.2">
      <c r="B55" s="13" t="s">
        <v>80</v>
      </c>
      <c r="C55" s="65">
        <v>0</v>
      </c>
      <c r="D55" s="65">
        <v>0</v>
      </c>
      <c r="F55" s="4">
        <v>0</v>
      </c>
      <c r="G55" s="4">
        <v>0</v>
      </c>
      <c r="H55" s="65">
        <v>0</v>
      </c>
      <c r="I55" s="65">
        <f t="shared" si="16"/>
        <v>0</v>
      </c>
    </row>
    <row r="56" spans="2:9" ht="15" x14ac:dyDescent="0.2">
      <c r="B56" s="13" t="s">
        <v>81</v>
      </c>
      <c r="C56" s="65">
        <v>527395.35</v>
      </c>
      <c r="D56" s="65">
        <v>-100000</v>
      </c>
      <c r="F56" s="4">
        <v>0</v>
      </c>
      <c r="G56" s="4">
        <v>0</v>
      </c>
      <c r="H56" s="65">
        <v>-100000</v>
      </c>
      <c r="I56" s="65">
        <f t="shared" si="16"/>
        <v>427395.35</v>
      </c>
    </row>
    <row r="57" spans="2:9" ht="15" x14ac:dyDescent="0.2">
      <c r="B57" s="13" t="s">
        <v>82</v>
      </c>
      <c r="C57" s="65">
        <v>0</v>
      </c>
      <c r="D57" s="65">
        <v>0</v>
      </c>
      <c r="F57" s="4">
        <v>0</v>
      </c>
      <c r="G57" s="4">
        <v>0</v>
      </c>
      <c r="H57" s="65">
        <v>0</v>
      </c>
      <c r="I57" s="65">
        <f t="shared" si="16"/>
        <v>0</v>
      </c>
    </row>
    <row r="58" spans="2:9" ht="15" x14ac:dyDescent="0.2">
      <c r="B58" s="13" t="s">
        <v>83</v>
      </c>
      <c r="C58" s="65">
        <v>5930</v>
      </c>
      <c r="D58" s="65">
        <v>0</v>
      </c>
      <c r="F58" s="4">
        <v>0</v>
      </c>
      <c r="G58" s="4">
        <v>0</v>
      </c>
      <c r="H58" s="65">
        <v>0</v>
      </c>
      <c r="I58" s="65">
        <f t="shared" si="16"/>
        <v>5930</v>
      </c>
    </row>
    <row r="59" spans="2:9" ht="15" x14ac:dyDescent="0.2">
      <c r="B59" s="13" t="s">
        <v>84</v>
      </c>
      <c r="C59" s="65">
        <v>0</v>
      </c>
      <c r="D59" s="65">
        <v>0</v>
      </c>
      <c r="F59" s="4">
        <v>0</v>
      </c>
      <c r="G59" s="4">
        <v>0</v>
      </c>
      <c r="H59" s="65">
        <v>0</v>
      </c>
      <c r="I59" s="65">
        <f t="shared" si="16"/>
        <v>0</v>
      </c>
    </row>
    <row r="60" spans="2:9" ht="15" x14ac:dyDescent="0.2">
      <c r="B60" s="13" t="s">
        <v>85</v>
      </c>
      <c r="C60" s="65">
        <v>0</v>
      </c>
      <c r="D60" s="65">
        <v>0</v>
      </c>
      <c r="F60" s="4">
        <v>0</v>
      </c>
      <c r="G60" s="4">
        <v>0</v>
      </c>
      <c r="H60" s="65">
        <v>0</v>
      </c>
      <c r="I60" s="65">
        <f t="shared" si="16"/>
        <v>0</v>
      </c>
    </row>
    <row r="61" spans="2:9" ht="15" x14ac:dyDescent="0.2">
      <c r="B61" s="13" t="s">
        <v>86</v>
      </c>
      <c r="C61" s="65">
        <v>0</v>
      </c>
      <c r="D61" s="65">
        <v>0</v>
      </c>
      <c r="F61" s="4">
        <v>0</v>
      </c>
      <c r="G61" s="4">
        <v>0</v>
      </c>
      <c r="H61" s="65">
        <v>0</v>
      </c>
      <c r="I61" s="65">
        <f t="shared" si="16"/>
        <v>0</v>
      </c>
    </row>
    <row r="62" spans="2:9" ht="15" x14ac:dyDescent="0.2">
      <c r="B62" s="67" t="s">
        <v>87</v>
      </c>
      <c r="C62" s="65">
        <f t="shared" ref="C62:D62" si="17">SUM(C63:C65)</f>
        <v>2106611.36</v>
      </c>
      <c r="D62" s="65">
        <f t="shared" si="17"/>
        <v>18422941.07</v>
      </c>
      <c r="F62" s="3">
        <v>0</v>
      </c>
      <c r="G62" s="3">
        <v>0</v>
      </c>
      <c r="H62" s="65">
        <f t="shared" ref="H62" si="18">SUM(H63:H65)</f>
        <v>18422941.07</v>
      </c>
      <c r="I62" s="65">
        <f>SUM(I63:I65)</f>
        <v>20529552.43</v>
      </c>
    </row>
    <row r="63" spans="2:9" ht="15" x14ac:dyDescent="0.2">
      <c r="B63" s="13" t="s">
        <v>88</v>
      </c>
      <c r="C63" s="65">
        <v>1499793.19</v>
      </c>
      <c r="D63" s="65">
        <v>18437937.27</v>
      </c>
      <c r="F63" s="4">
        <v>0</v>
      </c>
      <c r="G63" s="4">
        <v>0</v>
      </c>
      <c r="H63" s="65">
        <v>18437937.27</v>
      </c>
      <c r="I63" s="65">
        <f>C63+D63</f>
        <v>19937730.460000001</v>
      </c>
    </row>
    <row r="64" spans="2:9" ht="15" x14ac:dyDescent="0.2">
      <c r="B64" s="13" t="s">
        <v>89</v>
      </c>
      <c r="C64" s="65">
        <v>606818.17000000004</v>
      </c>
      <c r="D64" s="65">
        <v>-14996.2</v>
      </c>
      <c r="F64" s="4">
        <v>0</v>
      </c>
      <c r="G64" s="4">
        <v>0</v>
      </c>
      <c r="H64" s="65">
        <v>-14996.2</v>
      </c>
      <c r="I64" s="65">
        <f>C64+D64</f>
        <v>591821.97000000009</v>
      </c>
    </row>
    <row r="65" spans="2:9" ht="15" x14ac:dyDescent="0.2">
      <c r="B65" s="13" t="s">
        <v>90</v>
      </c>
      <c r="C65" s="65">
        <v>0</v>
      </c>
      <c r="D65" s="65">
        <v>0</v>
      </c>
      <c r="F65" s="4">
        <v>0</v>
      </c>
      <c r="G65" s="4">
        <v>0</v>
      </c>
      <c r="H65" s="65">
        <v>0</v>
      </c>
      <c r="I65" s="65">
        <f>C65+D65</f>
        <v>0</v>
      </c>
    </row>
    <row r="66" spans="2:9" ht="15" x14ac:dyDescent="0.2">
      <c r="B66" s="67" t="s">
        <v>91</v>
      </c>
      <c r="C66" s="65">
        <f t="shared" ref="C66:D66" si="19">SUM(C67:C71,C73:C74)</f>
        <v>0</v>
      </c>
      <c r="D66" s="65">
        <f t="shared" si="19"/>
        <v>0</v>
      </c>
      <c r="F66" s="3">
        <v>0</v>
      </c>
      <c r="G66" s="3">
        <v>0</v>
      </c>
      <c r="H66" s="65">
        <f t="shared" ref="H66" si="20">SUM(H67:H71,H73:H74)</f>
        <v>0</v>
      </c>
      <c r="I66" s="65">
        <f>SUM(I67:I71,I73:I74)</f>
        <v>0</v>
      </c>
    </row>
    <row r="67" spans="2:9" ht="15" x14ac:dyDescent="0.2">
      <c r="B67" s="13" t="s">
        <v>92</v>
      </c>
      <c r="C67" s="65">
        <v>0</v>
      </c>
      <c r="D67" s="65">
        <v>0</v>
      </c>
      <c r="F67" s="4">
        <v>0</v>
      </c>
      <c r="G67" s="4">
        <v>0</v>
      </c>
      <c r="H67" s="65">
        <v>0</v>
      </c>
      <c r="I67" s="65">
        <f t="shared" ref="I67:I74" si="21">C67+D67</f>
        <v>0</v>
      </c>
    </row>
    <row r="68" spans="2:9" ht="15" x14ac:dyDescent="0.2">
      <c r="B68" s="13" t="s">
        <v>93</v>
      </c>
      <c r="C68" s="65">
        <v>0</v>
      </c>
      <c r="D68" s="65">
        <v>0</v>
      </c>
      <c r="F68" s="4">
        <v>0</v>
      </c>
      <c r="G68" s="4">
        <v>0</v>
      </c>
      <c r="H68" s="65">
        <v>0</v>
      </c>
      <c r="I68" s="65">
        <f t="shared" si="21"/>
        <v>0</v>
      </c>
    </row>
    <row r="69" spans="2:9" ht="15" x14ac:dyDescent="0.2">
      <c r="B69" s="13" t="s">
        <v>94</v>
      </c>
      <c r="C69" s="65">
        <v>0</v>
      </c>
      <c r="D69" s="65">
        <v>0</v>
      </c>
      <c r="F69" s="4">
        <v>0</v>
      </c>
      <c r="G69" s="4">
        <v>0</v>
      </c>
      <c r="H69" s="65">
        <v>0</v>
      </c>
      <c r="I69" s="65">
        <f t="shared" si="21"/>
        <v>0</v>
      </c>
    </row>
    <row r="70" spans="2:9" ht="15" x14ac:dyDescent="0.2">
      <c r="B70" s="13" t="s">
        <v>95</v>
      </c>
      <c r="C70" s="65">
        <v>0</v>
      </c>
      <c r="D70" s="65">
        <v>0</v>
      </c>
      <c r="F70" s="4">
        <v>0</v>
      </c>
      <c r="G70" s="4">
        <v>0</v>
      </c>
      <c r="H70" s="65">
        <v>0</v>
      </c>
      <c r="I70" s="65">
        <f t="shared" si="21"/>
        <v>0</v>
      </c>
    </row>
    <row r="71" spans="2:9" ht="15" x14ac:dyDescent="0.2">
      <c r="B71" s="13" t="s">
        <v>96</v>
      </c>
      <c r="C71" s="65">
        <v>0</v>
      </c>
      <c r="D71" s="65">
        <v>0</v>
      </c>
      <c r="F71" s="4">
        <v>0</v>
      </c>
      <c r="G71" s="4">
        <v>0</v>
      </c>
      <c r="H71" s="65">
        <v>0</v>
      </c>
      <c r="I71" s="65">
        <f t="shared" si="21"/>
        <v>0</v>
      </c>
    </row>
    <row r="72" spans="2:9" ht="15" x14ac:dyDescent="0.2">
      <c r="B72" s="13" t="s">
        <v>97</v>
      </c>
      <c r="C72" s="65">
        <v>0</v>
      </c>
      <c r="D72" s="65">
        <v>0</v>
      </c>
      <c r="F72" s="4">
        <v>0</v>
      </c>
      <c r="G72" s="4">
        <v>0</v>
      </c>
      <c r="H72" s="65">
        <v>0</v>
      </c>
      <c r="I72" s="65">
        <f t="shared" si="21"/>
        <v>0</v>
      </c>
    </row>
    <row r="73" spans="2:9" ht="15" x14ac:dyDescent="0.2">
      <c r="B73" s="13" t="s">
        <v>98</v>
      </c>
      <c r="C73" s="65">
        <v>0</v>
      </c>
      <c r="D73" s="65">
        <v>0</v>
      </c>
      <c r="F73" s="4">
        <v>0</v>
      </c>
      <c r="G73" s="4">
        <v>0</v>
      </c>
      <c r="H73" s="65">
        <v>0</v>
      </c>
      <c r="I73" s="65">
        <f t="shared" si="21"/>
        <v>0</v>
      </c>
    </row>
    <row r="74" spans="2:9" ht="15" x14ac:dyDescent="0.2">
      <c r="B74" s="13"/>
      <c r="C74" s="65">
        <v>0</v>
      </c>
      <c r="D74" s="65">
        <v>0</v>
      </c>
      <c r="F74" s="3">
        <v>0</v>
      </c>
      <c r="G74" s="3">
        <v>0</v>
      </c>
      <c r="H74" s="65">
        <v>0</v>
      </c>
      <c r="I74" s="65">
        <f t="shared" si="21"/>
        <v>0</v>
      </c>
    </row>
    <row r="75" spans="2:9" ht="15" x14ac:dyDescent="0.2">
      <c r="B75" s="67" t="s">
        <v>99</v>
      </c>
      <c r="C75" s="65">
        <f t="shared" ref="C75:D75" si="22">SUM(C76:C78)</f>
        <v>2730103.09</v>
      </c>
      <c r="D75" s="65">
        <f t="shared" si="22"/>
        <v>-1092209.69</v>
      </c>
      <c r="F75" s="4">
        <v>0</v>
      </c>
      <c r="G75" s="4">
        <v>0</v>
      </c>
      <c r="H75" s="65">
        <f t="shared" ref="H75" si="23">SUM(H76:H78)</f>
        <v>-1092209.69</v>
      </c>
      <c r="I75" s="65">
        <f>SUM(I76:I78)</f>
        <v>1637893.4</v>
      </c>
    </row>
    <row r="76" spans="2:9" ht="15" x14ac:dyDescent="0.2">
      <c r="B76" s="13" t="s">
        <v>100</v>
      </c>
      <c r="C76" s="65">
        <v>0</v>
      </c>
      <c r="D76" s="65">
        <v>0</v>
      </c>
      <c r="F76" s="4">
        <v>0</v>
      </c>
      <c r="G76" s="4">
        <v>0</v>
      </c>
      <c r="H76" s="65">
        <v>0</v>
      </c>
      <c r="I76" s="65">
        <f>C76+D76</f>
        <v>0</v>
      </c>
    </row>
    <row r="77" spans="2:9" ht="15" x14ac:dyDescent="0.2">
      <c r="B77" s="13" t="s">
        <v>101</v>
      </c>
      <c r="C77" s="65">
        <v>0</v>
      </c>
      <c r="D77" s="65">
        <v>0</v>
      </c>
      <c r="F77" s="4">
        <v>0</v>
      </c>
      <c r="G77" s="4">
        <v>0</v>
      </c>
      <c r="H77" s="65">
        <v>0</v>
      </c>
      <c r="I77" s="65">
        <f>C77+D77</f>
        <v>0</v>
      </c>
    </row>
    <row r="78" spans="2:9" ht="15" x14ac:dyDescent="0.2">
      <c r="B78" s="13" t="s">
        <v>102</v>
      </c>
      <c r="C78" s="65">
        <v>2730103.09</v>
      </c>
      <c r="D78" s="65">
        <v>-1092209.69</v>
      </c>
      <c r="F78" s="3">
        <v>0</v>
      </c>
      <c r="G78" s="3">
        <v>0</v>
      </c>
      <c r="H78" s="65">
        <v>-1092209.69</v>
      </c>
      <c r="I78" s="65">
        <f>C78+D78</f>
        <v>1637893.4</v>
      </c>
    </row>
    <row r="79" spans="2:9" ht="15" x14ac:dyDescent="0.2">
      <c r="B79" s="67" t="s">
        <v>103</v>
      </c>
      <c r="C79" s="65">
        <f t="shared" ref="C79:D79" si="24">SUM(C80:C86)</f>
        <v>12153893.310000001</v>
      </c>
      <c r="D79" s="65">
        <f t="shared" si="24"/>
        <v>0</v>
      </c>
      <c r="F79" s="4">
        <v>0</v>
      </c>
      <c r="G79" s="4">
        <v>0</v>
      </c>
      <c r="H79" s="65">
        <f t="shared" ref="H79" si="25">SUM(H80:H86)</f>
        <v>0</v>
      </c>
      <c r="I79" s="65">
        <f>SUM(I80:I86)</f>
        <v>12153893.310000001</v>
      </c>
    </row>
    <row r="80" spans="2:9" ht="15" x14ac:dyDescent="0.2">
      <c r="B80" s="13" t="s">
        <v>104</v>
      </c>
      <c r="C80" s="65">
        <v>11599999.99</v>
      </c>
      <c r="D80" s="65">
        <v>0</v>
      </c>
      <c r="F80" s="4">
        <v>0</v>
      </c>
      <c r="G80" s="4">
        <v>0</v>
      </c>
      <c r="H80" s="65">
        <v>0</v>
      </c>
      <c r="I80" s="65">
        <f t="shared" ref="I80:I86" si="26">C80+D80</f>
        <v>11599999.99</v>
      </c>
    </row>
    <row r="81" spans="2:9" ht="15" x14ac:dyDescent="0.2">
      <c r="B81" s="13" t="s">
        <v>105</v>
      </c>
      <c r="C81" s="65">
        <v>553893.31999999995</v>
      </c>
      <c r="D81" s="65">
        <v>0</v>
      </c>
      <c r="F81" s="4">
        <v>0</v>
      </c>
      <c r="G81" s="4">
        <v>0</v>
      </c>
      <c r="H81" s="65">
        <v>0</v>
      </c>
      <c r="I81" s="65">
        <f t="shared" si="26"/>
        <v>553893.31999999995</v>
      </c>
    </row>
    <row r="82" spans="2:9" ht="15" x14ac:dyDescent="0.2">
      <c r="B82" s="13" t="s">
        <v>106</v>
      </c>
      <c r="C82" s="65">
        <v>0</v>
      </c>
      <c r="D82" s="65">
        <v>0</v>
      </c>
      <c r="F82" s="4">
        <v>0</v>
      </c>
      <c r="G82" s="4">
        <v>0</v>
      </c>
      <c r="H82" s="65">
        <v>0</v>
      </c>
      <c r="I82" s="65">
        <f t="shared" si="26"/>
        <v>0</v>
      </c>
    </row>
    <row r="83" spans="2:9" ht="15" x14ac:dyDescent="0.2">
      <c r="B83" s="13" t="s">
        <v>107</v>
      </c>
      <c r="C83" s="65">
        <v>0</v>
      </c>
      <c r="D83" s="65">
        <v>0</v>
      </c>
      <c r="F83" s="4">
        <v>0</v>
      </c>
      <c r="G83" s="4">
        <v>0</v>
      </c>
      <c r="H83" s="65">
        <v>0</v>
      </c>
      <c r="I83" s="65">
        <f t="shared" si="26"/>
        <v>0</v>
      </c>
    </row>
    <row r="84" spans="2:9" ht="15" x14ac:dyDescent="0.2">
      <c r="B84" s="13" t="s">
        <v>108</v>
      </c>
      <c r="C84" s="65">
        <v>0</v>
      </c>
      <c r="D84" s="65">
        <v>0</v>
      </c>
      <c r="F84" s="4">
        <v>0</v>
      </c>
      <c r="G84" s="4">
        <v>0</v>
      </c>
      <c r="H84" s="65">
        <v>0</v>
      </c>
      <c r="I84" s="65">
        <f t="shared" si="26"/>
        <v>0</v>
      </c>
    </row>
    <row r="85" spans="2:9" ht="15" x14ac:dyDescent="0.2">
      <c r="B85" s="13" t="s">
        <v>109</v>
      </c>
      <c r="C85" s="65">
        <v>0</v>
      </c>
      <c r="D85" s="65">
        <v>0</v>
      </c>
      <c r="F85" s="4">
        <v>0</v>
      </c>
      <c r="G85" s="4">
        <v>0</v>
      </c>
      <c r="H85" s="65">
        <v>0</v>
      </c>
      <c r="I85" s="65">
        <f t="shared" si="26"/>
        <v>0</v>
      </c>
    </row>
    <row r="86" spans="2:9" ht="15" x14ac:dyDescent="0.2">
      <c r="B86" s="13" t="s">
        <v>110</v>
      </c>
      <c r="C86" s="65">
        <v>0</v>
      </c>
      <c r="D86" s="65">
        <v>0</v>
      </c>
      <c r="F86" s="3">
        <v>0</v>
      </c>
      <c r="G86" s="3">
        <v>0</v>
      </c>
      <c r="H86" s="65">
        <v>0</v>
      </c>
      <c r="I86" s="65">
        <f t="shared" si="26"/>
        <v>0</v>
      </c>
    </row>
    <row r="87" spans="2:9" ht="15" x14ac:dyDescent="0.2">
      <c r="B87" s="10">
        <v>0</v>
      </c>
      <c r="C87" s="66"/>
      <c r="D87" s="66"/>
      <c r="H87" s="66"/>
      <c r="I87" s="66"/>
    </row>
    <row r="88" spans="2:9" ht="15" x14ac:dyDescent="0.2">
      <c r="B88" s="68" t="s">
        <v>111</v>
      </c>
      <c r="C88" s="64">
        <f t="shared" ref="C88:D88" si="27">C89+C97+C107+C117+C127+C137+C141+C150+C154</f>
        <v>154710324.07999998</v>
      </c>
      <c r="D88" s="64">
        <f t="shared" si="27"/>
        <v>312901137.28999996</v>
      </c>
      <c r="F88" s="3">
        <v>0</v>
      </c>
      <c r="G88" s="3">
        <v>0</v>
      </c>
      <c r="H88" s="64">
        <f t="shared" ref="H88" si="28">H89+H97+H107+H117+H127+H137+H141+H150+H154</f>
        <v>312901137.28999996</v>
      </c>
      <c r="I88" s="64">
        <f>I89+I97+I107+I117+I127+I137+I141+I150+I154</f>
        <v>467611461.37</v>
      </c>
    </row>
    <row r="89" spans="2:9" ht="15" x14ac:dyDescent="0.2">
      <c r="B89" s="67" t="s">
        <v>39</v>
      </c>
      <c r="C89" s="65">
        <f t="shared" ref="C89:D89" si="29">SUM(C90:C96)</f>
        <v>23994527.690000001</v>
      </c>
      <c r="D89" s="65">
        <f t="shared" si="29"/>
        <v>0</v>
      </c>
      <c r="F89" s="4">
        <v>0</v>
      </c>
      <c r="G89" s="4">
        <v>0</v>
      </c>
      <c r="H89" s="65">
        <f t="shared" ref="H89" si="30">SUM(H90:H96)</f>
        <v>0</v>
      </c>
      <c r="I89" s="65">
        <f>SUM(I90:I96)</f>
        <v>23994527.690000001</v>
      </c>
    </row>
    <row r="90" spans="2:9" ht="15" x14ac:dyDescent="0.2">
      <c r="B90" s="13" t="s">
        <v>40</v>
      </c>
      <c r="C90" s="65">
        <v>17500000</v>
      </c>
      <c r="D90" s="65">
        <v>0</v>
      </c>
      <c r="F90" s="4">
        <v>0</v>
      </c>
      <c r="G90" s="4">
        <v>0</v>
      </c>
      <c r="H90" s="65">
        <v>0</v>
      </c>
      <c r="I90" s="65">
        <f t="shared" ref="I90:I96" si="31">C90+D90</f>
        <v>17500000</v>
      </c>
    </row>
    <row r="91" spans="2:9" ht="15" x14ac:dyDescent="0.2">
      <c r="B91" s="13" t="s">
        <v>41</v>
      </c>
      <c r="C91" s="65">
        <v>0</v>
      </c>
      <c r="D91" s="65">
        <v>0</v>
      </c>
      <c r="F91" s="4">
        <v>0</v>
      </c>
      <c r="G91" s="4">
        <v>0</v>
      </c>
      <c r="H91" s="65">
        <v>0</v>
      </c>
      <c r="I91" s="65">
        <f t="shared" si="31"/>
        <v>0</v>
      </c>
    </row>
    <row r="92" spans="2:9" ht="15" x14ac:dyDescent="0.2">
      <c r="B92" s="13" t="s">
        <v>42</v>
      </c>
      <c r="C92" s="65">
        <v>6494527.6900000004</v>
      </c>
      <c r="D92" s="65">
        <v>0</v>
      </c>
      <c r="F92" s="4">
        <v>0</v>
      </c>
      <c r="G92" s="4">
        <v>0</v>
      </c>
      <c r="H92" s="65">
        <v>0</v>
      </c>
      <c r="I92" s="65">
        <f t="shared" si="31"/>
        <v>6494527.6900000004</v>
      </c>
    </row>
    <row r="93" spans="2:9" ht="15" x14ac:dyDescent="0.2">
      <c r="B93" s="13" t="s">
        <v>43</v>
      </c>
      <c r="C93" s="65">
        <v>0</v>
      </c>
      <c r="D93" s="65">
        <v>0</v>
      </c>
      <c r="F93" s="4">
        <v>0</v>
      </c>
      <c r="G93" s="4">
        <v>0</v>
      </c>
      <c r="H93" s="65">
        <v>0</v>
      </c>
      <c r="I93" s="65">
        <f t="shared" si="31"/>
        <v>0</v>
      </c>
    </row>
    <row r="94" spans="2:9" ht="15" x14ac:dyDescent="0.2">
      <c r="B94" s="13" t="s">
        <v>44</v>
      </c>
      <c r="C94" s="65">
        <v>0</v>
      </c>
      <c r="D94" s="65">
        <v>0</v>
      </c>
      <c r="F94" s="4">
        <v>0</v>
      </c>
      <c r="G94" s="4">
        <v>0</v>
      </c>
      <c r="H94" s="65">
        <v>0</v>
      </c>
      <c r="I94" s="65">
        <f t="shared" si="31"/>
        <v>0</v>
      </c>
    </row>
    <row r="95" spans="2:9" ht="15" x14ac:dyDescent="0.2">
      <c r="B95" s="13" t="s">
        <v>45</v>
      </c>
      <c r="C95" s="65">
        <v>0</v>
      </c>
      <c r="D95" s="65">
        <v>0</v>
      </c>
      <c r="F95" s="4">
        <v>0</v>
      </c>
      <c r="G95" s="4">
        <v>0</v>
      </c>
      <c r="H95" s="65">
        <v>0</v>
      </c>
      <c r="I95" s="65">
        <f t="shared" si="31"/>
        <v>0</v>
      </c>
    </row>
    <row r="96" spans="2:9" ht="15" x14ac:dyDescent="0.2">
      <c r="B96" s="13" t="s">
        <v>46</v>
      </c>
      <c r="C96" s="65">
        <v>0</v>
      </c>
      <c r="D96" s="65">
        <v>0</v>
      </c>
      <c r="F96" s="3">
        <v>0</v>
      </c>
      <c r="G96" s="3">
        <v>0</v>
      </c>
      <c r="H96" s="65">
        <v>0</v>
      </c>
      <c r="I96" s="65">
        <f t="shared" si="31"/>
        <v>0</v>
      </c>
    </row>
    <row r="97" spans="2:9" ht="15" x14ac:dyDescent="0.2">
      <c r="B97" s="67" t="s">
        <v>47</v>
      </c>
      <c r="C97" s="65">
        <f t="shared" ref="C97:D97" si="32">SUM(C98:C106)</f>
        <v>9138320.4399999995</v>
      </c>
      <c r="D97" s="65">
        <f t="shared" si="32"/>
        <v>0</v>
      </c>
      <c r="F97" s="4">
        <v>0</v>
      </c>
      <c r="G97" s="4">
        <v>0</v>
      </c>
      <c r="H97" s="65">
        <f t="shared" ref="H97" si="33">SUM(H98:H106)</f>
        <v>0</v>
      </c>
      <c r="I97" s="65">
        <f>SUM(I98:I106)</f>
        <v>9138320.4399999995</v>
      </c>
    </row>
    <row r="98" spans="2:9" ht="15" x14ac:dyDescent="0.2">
      <c r="B98" s="13" t="s">
        <v>48</v>
      </c>
      <c r="C98" s="65">
        <v>0</v>
      </c>
      <c r="D98" s="65">
        <v>0</v>
      </c>
      <c r="F98" s="4">
        <v>0</v>
      </c>
      <c r="G98" s="4">
        <v>0</v>
      </c>
      <c r="H98" s="65">
        <v>0</v>
      </c>
      <c r="I98" s="65">
        <f t="shared" ref="I98:I106" si="34">C98+D98</f>
        <v>0</v>
      </c>
    </row>
    <row r="99" spans="2:9" ht="15" x14ac:dyDescent="0.2">
      <c r="B99" s="13" t="s">
        <v>49</v>
      </c>
      <c r="C99" s="65">
        <v>0</v>
      </c>
      <c r="D99" s="65">
        <v>0</v>
      </c>
      <c r="F99" s="4">
        <v>0</v>
      </c>
      <c r="G99" s="4">
        <v>0</v>
      </c>
      <c r="H99" s="65">
        <v>0</v>
      </c>
      <c r="I99" s="65">
        <f t="shared" si="34"/>
        <v>0</v>
      </c>
    </row>
    <row r="100" spans="2:9" ht="15" x14ac:dyDescent="0.2">
      <c r="B100" s="13" t="s">
        <v>50</v>
      </c>
      <c r="C100" s="65">
        <v>0</v>
      </c>
      <c r="D100" s="65">
        <v>0</v>
      </c>
      <c r="F100" s="4">
        <v>0</v>
      </c>
      <c r="G100" s="4">
        <v>0</v>
      </c>
      <c r="H100" s="65">
        <v>0</v>
      </c>
      <c r="I100" s="65">
        <f t="shared" si="34"/>
        <v>0</v>
      </c>
    </row>
    <row r="101" spans="2:9" ht="15" x14ac:dyDescent="0.2">
      <c r="B101" s="13" t="s">
        <v>51</v>
      </c>
      <c r="C101" s="65">
        <v>2050000</v>
      </c>
      <c r="D101" s="65">
        <v>0</v>
      </c>
      <c r="F101" s="4">
        <v>0</v>
      </c>
      <c r="G101" s="4">
        <v>0</v>
      </c>
      <c r="H101" s="65">
        <v>0</v>
      </c>
      <c r="I101" s="65">
        <f t="shared" si="34"/>
        <v>2050000</v>
      </c>
    </row>
    <row r="102" spans="2:9" ht="15" x14ac:dyDescent="0.2">
      <c r="B102" s="14" t="s">
        <v>52</v>
      </c>
      <c r="C102" s="65">
        <v>0</v>
      </c>
      <c r="D102" s="65">
        <v>0</v>
      </c>
      <c r="F102" s="4">
        <v>0</v>
      </c>
      <c r="G102" s="4">
        <v>0</v>
      </c>
      <c r="H102" s="65">
        <v>0</v>
      </c>
      <c r="I102" s="65">
        <f t="shared" si="34"/>
        <v>0</v>
      </c>
    </row>
    <row r="103" spans="2:9" ht="15" x14ac:dyDescent="0.2">
      <c r="B103" s="13" t="s">
        <v>53</v>
      </c>
      <c r="C103" s="65">
        <v>5910150.1299999999</v>
      </c>
      <c r="D103" s="65">
        <v>0</v>
      </c>
      <c r="F103" s="4">
        <v>0</v>
      </c>
      <c r="G103" s="4">
        <v>0</v>
      </c>
      <c r="H103" s="65">
        <v>0</v>
      </c>
      <c r="I103" s="65">
        <f t="shared" si="34"/>
        <v>5910150.1299999999</v>
      </c>
    </row>
    <row r="104" spans="2:9" ht="15" x14ac:dyDescent="0.2">
      <c r="B104" s="13" t="s">
        <v>54</v>
      </c>
      <c r="C104" s="65">
        <v>661000</v>
      </c>
      <c r="D104" s="65">
        <v>0</v>
      </c>
      <c r="F104" s="4">
        <v>0</v>
      </c>
      <c r="G104" s="4">
        <v>0</v>
      </c>
      <c r="H104" s="65">
        <v>0</v>
      </c>
      <c r="I104" s="65">
        <f t="shared" si="34"/>
        <v>661000</v>
      </c>
    </row>
    <row r="105" spans="2:9" ht="15" x14ac:dyDescent="0.2">
      <c r="B105" s="13" t="s">
        <v>55</v>
      </c>
      <c r="C105" s="65">
        <v>0</v>
      </c>
      <c r="D105" s="65">
        <v>0</v>
      </c>
      <c r="F105" s="4">
        <v>0</v>
      </c>
      <c r="G105" s="4">
        <v>0</v>
      </c>
      <c r="H105" s="65">
        <v>0</v>
      </c>
      <c r="I105" s="65">
        <f t="shared" si="34"/>
        <v>0</v>
      </c>
    </row>
    <row r="106" spans="2:9" ht="15" x14ac:dyDescent="0.2">
      <c r="B106" s="13" t="s">
        <v>56</v>
      </c>
      <c r="C106" s="65">
        <v>517170.31</v>
      </c>
      <c r="D106" s="65">
        <v>0</v>
      </c>
      <c r="F106" s="3">
        <v>0</v>
      </c>
      <c r="G106" s="3">
        <v>0</v>
      </c>
      <c r="H106" s="65">
        <v>0</v>
      </c>
      <c r="I106" s="65">
        <f t="shared" si="34"/>
        <v>517170.31</v>
      </c>
    </row>
    <row r="107" spans="2:9" ht="15" x14ac:dyDescent="0.2">
      <c r="B107" s="67" t="s">
        <v>57</v>
      </c>
      <c r="C107" s="65">
        <f t="shared" ref="C107:D107" si="35">SUM(C108:C116)</f>
        <v>58442475.959999993</v>
      </c>
      <c r="D107" s="65">
        <f t="shared" si="35"/>
        <v>210914058.76999998</v>
      </c>
      <c r="F107" s="4">
        <v>0</v>
      </c>
      <c r="G107" s="4">
        <v>0</v>
      </c>
      <c r="H107" s="65">
        <f t="shared" ref="H107" si="36">SUM(H108:H116)</f>
        <v>210914058.76999998</v>
      </c>
      <c r="I107" s="65">
        <f>SUM(I108:I116)</f>
        <v>269356534.73000002</v>
      </c>
    </row>
    <row r="108" spans="2:9" ht="15" x14ac:dyDescent="0.2">
      <c r="B108" s="13" t="s">
        <v>58</v>
      </c>
      <c r="C108" s="65">
        <v>19500000</v>
      </c>
      <c r="D108" s="65">
        <v>0</v>
      </c>
      <c r="F108" s="4">
        <v>0</v>
      </c>
      <c r="G108" s="4">
        <v>0</v>
      </c>
      <c r="H108" s="65">
        <v>0</v>
      </c>
      <c r="I108" s="65">
        <f t="shared" ref="I108:I116" si="37">C108+D108</f>
        <v>19500000</v>
      </c>
    </row>
    <row r="109" spans="2:9" ht="15" x14ac:dyDescent="0.2">
      <c r="B109" s="13" t="s">
        <v>59</v>
      </c>
      <c r="C109" s="65">
        <v>0</v>
      </c>
      <c r="D109" s="65">
        <v>0</v>
      </c>
      <c r="F109" s="4">
        <v>0</v>
      </c>
      <c r="G109" s="4">
        <v>0</v>
      </c>
      <c r="H109" s="65">
        <v>0</v>
      </c>
      <c r="I109" s="65">
        <f t="shared" si="37"/>
        <v>0</v>
      </c>
    </row>
    <row r="110" spans="2:9" ht="15" x14ac:dyDescent="0.2">
      <c r="B110" s="13" t="s">
        <v>60</v>
      </c>
      <c r="C110" s="65">
        <v>1599999.99</v>
      </c>
      <c r="D110" s="65">
        <v>212185994.81</v>
      </c>
      <c r="F110" s="4">
        <v>0</v>
      </c>
      <c r="G110" s="4">
        <v>0</v>
      </c>
      <c r="H110" s="65">
        <v>212185994.81</v>
      </c>
      <c r="I110" s="65">
        <f t="shared" si="37"/>
        <v>213785994.80000001</v>
      </c>
    </row>
    <row r="111" spans="2:9" ht="15" x14ac:dyDescent="0.2">
      <c r="B111" s="13" t="s">
        <v>61</v>
      </c>
      <c r="C111" s="65">
        <v>3876.83</v>
      </c>
      <c r="D111" s="65">
        <v>0.01</v>
      </c>
      <c r="F111" s="4">
        <v>0</v>
      </c>
      <c r="G111" s="4">
        <v>0</v>
      </c>
      <c r="H111" s="65">
        <v>0.01</v>
      </c>
      <c r="I111" s="65">
        <f t="shared" si="37"/>
        <v>3876.84</v>
      </c>
    </row>
    <row r="112" spans="2:9" ht="15" x14ac:dyDescent="0.2">
      <c r="B112" s="13" t="s">
        <v>62</v>
      </c>
      <c r="C112" s="65">
        <v>30874954.73</v>
      </c>
      <c r="D112" s="65">
        <v>0</v>
      </c>
      <c r="F112" s="4">
        <v>0</v>
      </c>
      <c r="G112" s="4">
        <v>0</v>
      </c>
      <c r="H112" s="65">
        <v>0</v>
      </c>
      <c r="I112" s="65">
        <f t="shared" si="37"/>
        <v>30874954.73</v>
      </c>
    </row>
    <row r="113" spans="2:9" ht="15" x14ac:dyDescent="0.2">
      <c r="B113" s="13" t="s">
        <v>63</v>
      </c>
      <c r="C113" s="65">
        <v>0</v>
      </c>
      <c r="D113" s="65">
        <v>0</v>
      </c>
      <c r="F113" s="4">
        <v>0</v>
      </c>
      <c r="G113" s="4">
        <v>0</v>
      </c>
      <c r="H113" s="65">
        <v>0</v>
      </c>
      <c r="I113" s="65">
        <f t="shared" si="37"/>
        <v>0</v>
      </c>
    </row>
    <row r="114" spans="2:9" ht="15" x14ac:dyDescent="0.2">
      <c r="B114" s="13" t="s">
        <v>64</v>
      </c>
      <c r="C114" s="65">
        <v>0</v>
      </c>
      <c r="D114" s="65">
        <v>0</v>
      </c>
      <c r="F114" s="4">
        <v>0</v>
      </c>
      <c r="G114" s="4">
        <v>0</v>
      </c>
      <c r="H114" s="65">
        <v>0</v>
      </c>
      <c r="I114" s="65">
        <f t="shared" si="37"/>
        <v>0</v>
      </c>
    </row>
    <row r="115" spans="2:9" ht="15" x14ac:dyDescent="0.2">
      <c r="B115" s="13" t="s">
        <v>65</v>
      </c>
      <c r="C115" s="65">
        <v>0</v>
      </c>
      <c r="D115" s="65">
        <v>0</v>
      </c>
      <c r="F115" s="4">
        <v>0</v>
      </c>
      <c r="G115" s="4">
        <v>0</v>
      </c>
      <c r="H115" s="65">
        <v>0</v>
      </c>
      <c r="I115" s="65">
        <f t="shared" si="37"/>
        <v>0</v>
      </c>
    </row>
    <row r="116" spans="2:9" ht="15" x14ac:dyDescent="0.2">
      <c r="B116" s="13" t="s">
        <v>66</v>
      </c>
      <c r="C116" s="65">
        <v>6463644.4100000001</v>
      </c>
      <c r="D116" s="65">
        <v>-1271936.05</v>
      </c>
      <c r="F116" s="3">
        <v>0</v>
      </c>
      <c r="G116" s="3">
        <v>0</v>
      </c>
      <c r="H116" s="65">
        <v>-1271936.05</v>
      </c>
      <c r="I116" s="65">
        <f t="shared" si="37"/>
        <v>5191708.3600000003</v>
      </c>
    </row>
    <row r="117" spans="2:9" ht="15" x14ac:dyDescent="0.2">
      <c r="B117" s="67" t="s">
        <v>67</v>
      </c>
      <c r="C117" s="65">
        <f t="shared" ref="C117:D117" si="38">SUM(C118:C126)</f>
        <v>3000000</v>
      </c>
      <c r="D117" s="65">
        <f t="shared" si="38"/>
        <v>0</v>
      </c>
      <c r="F117" s="4">
        <v>0</v>
      </c>
      <c r="G117" s="4">
        <v>0</v>
      </c>
      <c r="H117" s="65">
        <f t="shared" ref="H117" si="39">SUM(H118:H126)</f>
        <v>0</v>
      </c>
      <c r="I117" s="65">
        <f>SUM(I118:I126)</f>
        <v>3000000</v>
      </c>
    </row>
    <row r="118" spans="2:9" ht="15" x14ac:dyDescent="0.2">
      <c r="B118" s="13" t="s">
        <v>68</v>
      </c>
      <c r="C118" s="65">
        <v>0</v>
      </c>
      <c r="D118" s="65">
        <v>0</v>
      </c>
      <c r="F118" s="4">
        <v>0</v>
      </c>
      <c r="G118" s="4">
        <v>0</v>
      </c>
      <c r="H118" s="65">
        <v>0</v>
      </c>
      <c r="I118" s="65">
        <f t="shared" ref="I118:I126" si="40">C118+D118</f>
        <v>0</v>
      </c>
    </row>
    <row r="119" spans="2:9" ht="15" x14ac:dyDescent="0.2">
      <c r="B119" s="13" t="s">
        <v>69</v>
      </c>
      <c r="C119" s="65">
        <v>0</v>
      </c>
      <c r="D119" s="65">
        <v>0</v>
      </c>
      <c r="F119" s="4">
        <v>0</v>
      </c>
      <c r="G119" s="4">
        <v>0</v>
      </c>
      <c r="H119" s="65">
        <v>0</v>
      </c>
      <c r="I119" s="65">
        <f t="shared" si="40"/>
        <v>0</v>
      </c>
    </row>
    <row r="120" spans="2:9" ht="15" x14ac:dyDescent="0.2">
      <c r="B120" s="13" t="s">
        <v>70</v>
      </c>
      <c r="C120" s="65">
        <v>0</v>
      </c>
      <c r="D120" s="65">
        <v>0</v>
      </c>
      <c r="F120" s="4">
        <v>0</v>
      </c>
      <c r="G120" s="4">
        <v>0</v>
      </c>
      <c r="H120" s="65">
        <v>0</v>
      </c>
      <c r="I120" s="65">
        <f t="shared" si="40"/>
        <v>0</v>
      </c>
    </row>
    <row r="121" spans="2:9" ht="15" x14ac:dyDescent="0.2">
      <c r="B121" s="13" t="s">
        <v>71</v>
      </c>
      <c r="C121" s="65">
        <v>3000000</v>
      </c>
      <c r="D121" s="65">
        <v>0</v>
      </c>
      <c r="F121" s="4">
        <v>0</v>
      </c>
      <c r="G121" s="4">
        <v>0</v>
      </c>
      <c r="H121" s="65">
        <v>0</v>
      </c>
      <c r="I121" s="65">
        <f t="shared" si="40"/>
        <v>3000000</v>
      </c>
    </row>
    <row r="122" spans="2:9" ht="15" x14ac:dyDescent="0.2">
      <c r="B122" s="13" t="s">
        <v>72</v>
      </c>
      <c r="C122" s="65">
        <v>0</v>
      </c>
      <c r="D122" s="65">
        <v>0</v>
      </c>
      <c r="F122" s="4">
        <v>0</v>
      </c>
      <c r="G122" s="4">
        <v>0</v>
      </c>
      <c r="H122" s="65">
        <v>0</v>
      </c>
      <c r="I122" s="65">
        <f t="shared" si="40"/>
        <v>0</v>
      </c>
    </row>
    <row r="123" spans="2:9" ht="15" x14ac:dyDescent="0.2">
      <c r="B123" s="13" t="s">
        <v>73</v>
      </c>
      <c r="C123" s="65">
        <v>0</v>
      </c>
      <c r="D123" s="65">
        <v>0</v>
      </c>
      <c r="F123" s="4">
        <v>0</v>
      </c>
      <c r="G123" s="4">
        <v>0</v>
      </c>
      <c r="H123" s="65">
        <v>0</v>
      </c>
      <c r="I123" s="65">
        <f t="shared" si="40"/>
        <v>0</v>
      </c>
    </row>
    <row r="124" spans="2:9" ht="15" x14ac:dyDescent="0.2">
      <c r="B124" s="13" t="s">
        <v>74</v>
      </c>
      <c r="C124" s="65">
        <v>0</v>
      </c>
      <c r="D124" s="65">
        <v>0</v>
      </c>
      <c r="F124" s="4">
        <v>0</v>
      </c>
      <c r="G124" s="4">
        <v>0</v>
      </c>
      <c r="H124" s="65">
        <v>0</v>
      </c>
      <c r="I124" s="65">
        <f t="shared" si="40"/>
        <v>0</v>
      </c>
    </row>
    <row r="125" spans="2:9" ht="15" x14ac:dyDescent="0.2">
      <c r="B125" s="13" t="s">
        <v>75</v>
      </c>
      <c r="C125" s="65">
        <v>0</v>
      </c>
      <c r="D125" s="65">
        <v>0</v>
      </c>
      <c r="F125" s="4">
        <v>0</v>
      </c>
      <c r="G125" s="4">
        <v>0</v>
      </c>
      <c r="H125" s="65">
        <v>0</v>
      </c>
      <c r="I125" s="65">
        <f t="shared" si="40"/>
        <v>0</v>
      </c>
    </row>
    <row r="126" spans="2:9" ht="15" x14ac:dyDescent="0.2">
      <c r="B126" s="13" t="s">
        <v>76</v>
      </c>
      <c r="C126" s="65">
        <v>0</v>
      </c>
      <c r="D126" s="65">
        <v>0</v>
      </c>
      <c r="F126" s="3">
        <v>0</v>
      </c>
      <c r="G126" s="3">
        <v>0</v>
      </c>
      <c r="H126" s="65">
        <v>0</v>
      </c>
      <c r="I126" s="65">
        <f t="shared" si="40"/>
        <v>0</v>
      </c>
    </row>
    <row r="127" spans="2:9" ht="15" x14ac:dyDescent="0.2">
      <c r="B127" s="67" t="s">
        <v>77</v>
      </c>
      <c r="C127" s="65">
        <f t="shared" ref="C127:D127" si="41">SUM(C128:C136)</f>
        <v>399999.99</v>
      </c>
      <c r="D127" s="65">
        <f t="shared" si="41"/>
        <v>0</v>
      </c>
      <c r="F127" s="4">
        <v>0</v>
      </c>
      <c r="G127" s="4">
        <v>0</v>
      </c>
      <c r="H127" s="65">
        <f t="shared" ref="H127" si="42">SUM(H128:H136)</f>
        <v>0</v>
      </c>
      <c r="I127" s="65">
        <f>SUM(I128:I136)</f>
        <v>399999.99</v>
      </c>
    </row>
    <row r="128" spans="2:9" ht="15" x14ac:dyDescent="0.2">
      <c r="B128" s="13" t="s">
        <v>78</v>
      </c>
      <c r="C128" s="65">
        <v>360000</v>
      </c>
      <c r="D128" s="65">
        <v>0</v>
      </c>
      <c r="F128" s="4">
        <v>0</v>
      </c>
      <c r="G128" s="4">
        <v>0</v>
      </c>
      <c r="H128" s="65">
        <v>0</v>
      </c>
      <c r="I128" s="65">
        <f t="shared" ref="I128:I136" si="43">C128+D128</f>
        <v>360000</v>
      </c>
    </row>
    <row r="129" spans="2:9" ht="15" x14ac:dyDescent="0.2">
      <c r="B129" s="13" t="s">
        <v>79</v>
      </c>
      <c r="C129" s="65">
        <v>0</v>
      </c>
      <c r="D129" s="65">
        <v>0</v>
      </c>
      <c r="F129" s="4">
        <v>0</v>
      </c>
      <c r="G129" s="4">
        <v>0</v>
      </c>
      <c r="H129" s="65">
        <v>0</v>
      </c>
      <c r="I129" s="65">
        <f t="shared" si="43"/>
        <v>0</v>
      </c>
    </row>
    <row r="130" spans="2:9" ht="15" x14ac:dyDescent="0.2">
      <c r="B130" s="13" t="s">
        <v>80</v>
      </c>
      <c r="C130" s="65">
        <v>0</v>
      </c>
      <c r="D130" s="65">
        <v>0</v>
      </c>
      <c r="F130" s="4">
        <v>0</v>
      </c>
      <c r="G130" s="4">
        <v>0</v>
      </c>
      <c r="H130" s="65">
        <v>0</v>
      </c>
      <c r="I130" s="65">
        <f t="shared" si="43"/>
        <v>0</v>
      </c>
    </row>
    <row r="131" spans="2:9" ht="15" x14ac:dyDescent="0.2">
      <c r="B131" s="13" t="s">
        <v>81</v>
      </c>
      <c r="C131" s="65">
        <v>0</v>
      </c>
      <c r="D131" s="65">
        <v>0</v>
      </c>
      <c r="F131" s="4">
        <v>0</v>
      </c>
      <c r="G131" s="4">
        <v>0</v>
      </c>
      <c r="H131" s="65">
        <v>0</v>
      </c>
      <c r="I131" s="65">
        <f t="shared" si="43"/>
        <v>0</v>
      </c>
    </row>
    <row r="132" spans="2:9" ht="15" x14ac:dyDescent="0.2">
      <c r="B132" s="13" t="s">
        <v>82</v>
      </c>
      <c r="C132" s="65">
        <v>0</v>
      </c>
      <c r="D132" s="65">
        <v>0</v>
      </c>
      <c r="F132" s="4">
        <v>0</v>
      </c>
      <c r="G132" s="4">
        <v>0</v>
      </c>
      <c r="H132" s="65">
        <v>0</v>
      </c>
      <c r="I132" s="65">
        <f t="shared" si="43"/>
        <v>0</v>
      </c>
    </row>
    <row r="133" spans="2:9" ht="15" x14ac:dyDescent="0.2">
      <c r="B133" s="13" t="s">
        <v>83</v>
      </c>
      <c r="C133" s="65">
        <v>39999.99</v>
      </c>
      <c r="D133" s="65">
        <v>0</v>
      </c>
      <c r="F133" s="4">
        <v>0</v>
      </c>
      <c r="G133" s="4">
        <v>0</v>
      </c>
      <c r="H133" s="65">
        <v>0</v>
      </c>
      <c r="I133" s="65">
        <f t="shared" si="43"/>
        <v>39999.99</v>
      </c>
    </row>
    <row r="134" spans="2:9" ht="15" x14ac:dyDescent="0.2">
      <c r="B134" s="13" t="s">
        <v>84</v>
      </c>
      <c r="C134" s="65">
        <v>0</v>
      </c>
      <c r="D134" s="65">
        <v>0</v>
      </c>
      <c r="F134" s="4">
        <v>0</v>
      </c>
      <c r="G134" s="4">
        <v>0</v>
      </c>
      <c r="H134" s="65">
        <v>0</v>
      </c>
      <c r="I134" s="65">
        <f t="shared" si="43"/>
        <v>0</v>
      </c>
    </row>
    <row r="135" spans="2:9" ht="15" x14ac:dyDescent="0.2">
      <c r="B135" s="13" t="s">
        <v>85</v>
      </c>
      <c r="C135" s="65">
        <v>0</v>
      </c>
      <c r="D135" s="65">
        <v>0</v>
      </c>
      <c r="F135" s="4">
        <v>0</v>
      </c>
      <c r="G135" s="4">
        <v>0</v>
      </c>
      <c r="H135" s="65">
        <v>0</v>
      </c>
      <c r="I135" s="65">
        <f t="shared" si="43"/>
        <v>0</v>
      </c>
    </row>
    <row r="136" spans="2:9" ht="15" x14ac:dyDescent="0.2">
      <c r="B136" s="13" t="s">
        <v>86</v>
      </c>
      <c r="C136" s="65">
        <v>0</v>
      </c>
      <c r="D136" s="65">
        <v>0</v>
      </c>
      <c r="F136" s="3">
        <v>0</v>
      </c>
      <c r="G136" s="3">
        <v>0</v>
      </c>
      <c r="H136" s="65">
        <v>0</v>
      </c>
      <c r="I136" s="65">
        <f t="shared" si="43"/>
        <v>0</v>
      </c>
    </row>
    <row r="137" spans="2:9" ht="15" x14ac:dyDescent="0.2">
      <c r="B137" s="67" t="s">
        <v>87</v>
      </c>
      <c r="C137" s="65">
        <f t="shared" ref="C137:D137" si="44">SUM(C138:C140)</f>
        <v>58235000</v>
      </c>
      <c r="D137" s="65">
        <f t="shared" si="44"/>
        <v>101987078.52</v>
      </c>
      <c r="F137" s="4">
        <v>0</v>
      </c>
      <c r="G137" s="4">
        <v>0</v>
      </c>
      <c r="H137" s="65">
        <f t="shared" ref="H137" si="45">SUM(H138:H140)</f>
        <v>101987078.52</v>
      </c>
      <c r="I137" s="65">
        <f>SUM(I138:I140)</f>
        <v>160222078.51999998</v>
      </c>
    </row>
    <row r="138" spans="2:9" ht="15" x14ac:dyDescent="0.2">
      <c r="B138" s="13" t="s">
        <v>88</v>
      </c>
      <c r="C138" s="65">
        <v>55235000</v>
      </c>
      <c r="D138" s="65">
        <v>58008959.689999998</v>
      </c>
      <c r="F138" s="4">
        <v>0</v>
      </c>
      <c r="G138" s="4">
        <v>0</v>
      </c>
      <c r="H138" s="65">
        <v>58008959.689999998</v>
      </c>
      <c r="I138" s="65">
        <f>C138+D138</f>
        <v>113243959.69</v>
      </c>
    </row>
    <row r="139" spans="2:9" ht="15" x14ac:dyDescent="0.2">
      <c r="B139" s="13" t="s">
        <v>89</v>
      </c>
      <c r="C139" s="65">
        <v>3000000</v>
      </c>
      <c r="D139" s="65">
        <v>43978118.829999998</v>
      </c>
      <c r="F139" s="4">
        <v>0</v>
      </c>
      <c r="G139" s="4">
        <v>0</v>
      </c>
      <c r="H139" s="65">
        <v>43978118.829999998</v>
      </c>
      <c r="I139" s="65">
        <f>C139+D139</f>
        <v>46978118.829999998</v>
      </c>
    </row>
    <row r="140" spans="2:9" ht="15" x14ac:dyDescent="0.2">
      <c r="B140" s="13" t="s">
        <v>90</v>
      </c>
      <c r="C140" s="65">
        <v>0</v>
      </c>
      <c r="D140" s="65">
        <v>0</v>
      </c>
      <c r="F140" s="3">
        <v>0</v>
      </c>
      <c r="G140" s="3">
        <v>0</v>
      </c>
      <c r="H140" s="65">
        <v>0</v>
      </c>
      <c r="I140" s="65">
        <f>C140+D140</f>
        <v>0</v>
      </c>
    </row>
    <row r="141" spans="2:9" ht="15" x14ac:dyDescent="0.2">
      <c r="B141" s="67" t="s">
        <v>91</v>
      </c>
      <c r="C141" s="65">
        <f t="shared" ref="C141:D141" si="46">SUM(C142:C146,C148:C149)</f>
        <v>0</v>
      </c>
      <c r="D141" s="65">
        <f t="shared" si="46"/>
        <v>0</v>
      </c>
      <c r="F141" s="4">
        <v>0</v>
      </c>
      <c r="G141" s="4">
        <v>0</v>
      </c>
      <c r="H141" s="65">
        <f t="shared" ref="H141" si="47">SUM(H142:H146,H148:H149)</f>
        <v>0</v>
      </c>
      <c r="I141" s="65">
        <f>SUM(I142:I146,I148:I149)</f>
        <v>0</v>
      </c>
    </row>
    <row r="142" spans="2:9" ht="15" x14ac:dyDescent="0.2">
      <c r="B142" s="13" t="s">
        <v>92</v>
      </c>
      <c r="C142" s="65">
        <v>0</v>
      </c>
      <c r="D142" s="65">
        <v>0</v>
      </c>
      <c r="F142" s="4">
        <v>0</v>
      </c>
      <c r="G142" s="4">
        <v>0</v>
      </c>
      <c r="H142" s="65">
        <v>0</v>
      </c>
      <c r="I142" s="65">
        <f t="shared" ref="I142:I149" si="48">C142+D142</f>
        <v>0</v>
      </c>
    </row>
    <row r="143" spans="2:9" ht="15" x14ac:dyDescent="0.2">
      <c r="B143" s="13" t="s">
        <v>93</v>
      </c>
      <c r="C143" s="65">
        <v>0</v>
      </c>
      <c r="D143" s="65">
        <v>0</v>
      </c>
      <c r="F143" s="4">
        <v>0</v>
      </c>
      <c r="G143" s="4">
        <v>0</v>
      </c>
      <c r="H143" s="65">
        <v>0</v>
      </c>
      <c r="I143" s="65">
        <f t="shared" si="48"/>
        <v>0</v>
      </c>
    </row>
    <row r="144" spans="2:9" ht="15" x14ac:dyDescent="0.2">
      <c r="B144" s="13" t="s">
        <v>94</v>
      </c>
      <c r="C144" s="65">
        <v>0</v>
      </c>
      <c r="D144" s="65">
        <v>0</v>
      </c>
      <c r="F144" s="4">
        <v>0</v>
      </c>
      <c r="G144" s="4">
        <v>0</v>
      </c>
      <c r="H144" s="65">
        <v>0</v>
      </c>
      <c r="I144" s="65">
        <f t="shared" si="48"/>
        <v>0</v>
      </c>
    </row>
    <row r="145" spans="2:9" ht="15" x14ac:dyDescent="0.2">
      <c r="B145" s="13" t="s">
        <v>95</v>
      </c>
      <c r="C145" s="65">
        <v>0</v>
      </c>
      <c r="D145" s="65">
        <v>0</v>
      </c>
      <c r="F145" s="4">
        <v>0</v>
      </c>
      <c r="G145" s="4">
        <v>0</v>
      </c>
      <c r="H145" s="65">
        <v>0</v>
      </c>
      <c r="I145" s="65">
        <f t="shared" si="48"/>
        <v>0</v>
      </c>
    </row>
    <row r="146" spans="2:9" ht="15" x14ac:dyDescent="0.2">
      <c r="B146" s="13" t="s">
        <v>96</v>
      </c>
      <c r="C146" s="65">
        <v>0</v>
      </c>
      <c r="D146" s="65">
        <v>0</v>
      </c>
      <c r="F146" s="4">
        <v>0</v>
      </c>
      <c r="G146" s="4">
        <v>0</v>
      </c>
      <c r="H146" s="65">
        <v>0</v>
      </c>
      <c r="I146" s="65">
        <f t="shared" si="48"/>
        <v>0</v>
      </c>
    </row>
    <row r="147" spans="2:9" ht="15" x14ac:dyDescent="0.2">
      <c r="B147" s="13" t="s">
        <v>97</v>
      </c>
      <c r="C147" s="65">
        <v>0</v>
      </c>
      <c r="D147" s="65">
        <v>0</v>
      </c>
      <c r="F147" s="4">
        <v>0</v>
      </c>
      <c r="G147" s="4">
        <v>0</v>
      </c>
      <c r="H147" s="65">
        <v>0</v>
      </c>
      <c r="I147" s="65">
        <f t="shared" si="48"/>
        <v>0</v>
      </c>
    </row>
    <row r="148" spans="2:9" ht="15" x14ac:dyDescent="0.2">
      <c r="B148" s="13" t="s">
        <v>98</v>
      </c>
      <c r="C148" s="65">
        <v>0</v>
      </c>
      <c r="D148" s="65">
        <v>0</v>
      </c>
      <c r="F148" s="3">
        <v>0</v>
      </c>
      <c r="G148" s="3">
        <v>0</v>
      </c>
      <c r="H148" s="65">
        <v>0</v>
      </c>
      <c r="I148" s="65">
        <f t="shared" si="48"/>
        <v>0</v>
      </c>
    </row>
    <row r="149" spans="2:9" ht="15" x14ac:dyDescent="0.2">
      <c r="B149" s="13"/>
      <c r="C149" s="65">
        <v>0</v>
      </c>
      <c r="D149" s="65">
        <v>0</v>
      </c>
      <c r="F149" s="4">
        <v>0</v>
      </c>
      <c r="G149" s="4">
        <v>0</v>
      </c>
      <c r="H149" s="65">
        <v>0</v>
      </c>
      <c r="I149" s="65">
        <f t="shared" si="48"/>
        <v>0</v>
      </c>
    </row>
    <row r="150" spans="2:9" ht="15" x14ac:dyDescent="0.2">
      <c r="B150" s="67" t="s">
        <v>99</v>
      </c>
      <c r="C150" s="65">
        <f t="shared" ref="C150:D150" si="49">SUM(C151:C153)</f>
        <v>1500000</v>
      </c>
      <c r="D150" s="65">
        <f t="shared" si="49"/>
        <v>0</v>
      </c>
      <c r="F150" s="4">
        <v>0</v>
      </c>
      <c r="G150" s="4">
        <v>0</v>
      </c>
      <c r="H150" s="65">
        <f t="shared" ref="H150" si="50">SUM(H151:H153)</f>
        <v>0</v>
      </c>
      <c r="I150" s="65">
        <f>SUM(I151:I153)</f>
        <v>1500000</v>
      </c>
    </row>
    <row r="151" spans="2:9" ht="15" x14ac:dyDescent="0.2">
      <c r="B151" s="13" t="s">
        <v>100</v>
      </c>
      <c r="C151" s="65">
        <v>0</v>
      </c>
      <c r="D151" s="65">
        <v>0</v>
      </c>
      <c r="F151" s="4">
        <v>0</v>
      </c>
      <c r="G151" s="4">
        <v>0</v>
      </c>
      <c r="H151" s="65">
        <v>0</v>
      </c>
      <c r="I151" s="65">
        <f>C151+D151</f>
        <v>0</v>
      </c>
    </row>
    <row r="152" spans="2:9" ht="15" x14ac:dyDescent="0.2">
      <c r="B152" s="13" t="s">
        <v>101</v>
      </c>
      <c r="C152" s="65">
        <v>0</v>
      </c>
      <c r="D152" s="65">
        <v>0</v>
      </c>
      <c r="F152" s="3">
        <v>0</v>
      </c>
      <c r="G152" s="3">
        <v>0</v>
      </c>
      <c r="H152" s="65">
        <v>0</v>
      </c>
      <c r="I152" s="65">
        <f>C152+D152</f>
        <v>0</v>
      </c>
    </row>
    <row r="153" spans="2:9" ht="15" x14ac:dyDescent="0.2">
      <c r="B153" s="13" t="s">
        <v>102</v>
      </c>
      <c r="C153" s="65">
        <v>1500000</v>
      </c>
      <c r="D153" s="65">
        <v>0</v>
      </c>
      <c r="F153" s="4">
        <v>0</v>
      </c>
      <c r="G153" s="4">
        <v>0</v>
      </c>
      <c r="H153" s="65">
        <v>0</v>
      </c>
      <c r="I153" s="65">
        <f>C153+D153</f>
        <v>1500000</v>
      </c>
    </row>
    <row r="154" spans="2:9" ht="15" x14ac:dyDescent="0.2">
      <c r="B154" s="67" t="s">
        <v>103</v>
      </c>
      <c r="C154" s="65">
        <f t="shared" ref="C154:D154" si="51">SUM(C155:C161)</f>
        <v>0</v>
      </c>
      <c r="D154" s="65">
        <f t="shared" si="51"/>
        <v>0</v>
      </c>
      <c r="F154" s="4">
        <v>0</v>
      </c>
      <c r="G154" s="4">
        <v>0</v>
      </c>
      <c r="H154" s="65">
        <f t="shared" ref="H154" si="52">SUM(H155:H161)</f>
        <v>0</v>
      </c>
      <c r="I154" s="65">
        <f>SUM(I155:I161)</f>
        <v>0</v>
      </c>
    </row>
    <row r="155" spans="2:9" ht="15" x14ac:dyDescent="0.2">
      <c r="B155" s="13" t="s">
        <v>104</v>
      </c>
      <c r="C155" s="65">
        <v>0</v>
      </c>
      <c r="D155" s="65">
        <v>0</v>
      </c>
      <c r="F155" s="4">
        <v>0</v>
      </c>
      <c r="G155" s="4">
        <v>0</v>
      </c>
      <c r="H155" s="65">
        <v>0</v>
      </c>
      <c r="I155" s="65">
        <f t="shared" ref="I155:I161" si="53">C155+D155</f>
        <v>0</v>
      </c>
    </row>
    <row r="156" spans="2:9" ht="15" x14ac:dyDescent="0.2">
      <c r="B156" s="13" t="s">
        <v>105</v>
      </c>
      <c r="C156" s="65">
        <v>0</v>
      </c>
      <c r="D156" s="65">
        <v>0</v>
      </c>
      <c r="F156" s="4">
        <v>0</v>
      </c>
      <c r="G156" s="4">
        <v>0</v>
      </c>
      <c r="H156" s="65">
        <v>0</v>
      </c>
      <c r="I156" s="65">
        <f t="shared" si="53"/>
        <v>0</v>
      </c>
    </row>
    <row r="157" spans="2:9" ht="15" x14ac:dyDescent="0.2">
      <c r="B157" s="13" t="s">
        <v>106</v>
      </c>
      <c r="C157" s="65">
        <v>0</v>
      </c>
      <c r="D157" s="65">
        <v>0</v>
      </c>
      <c r="F157" s="4">
        <v>0</v>
      </c>
      <c r="G157" s="4">
        <v>0</v>
      </c>
      <c r="H157" s="65">
        <v>0</v>
      </c>
      <c r="I157" s="65">
        <f t="shared" si="53"/>
        <v>0</v>
      </c>
    </row>
    <row r="158" spans="2:9" ht="15" x14ac:dyDescent="0.2">
      <c r="B158" s="14" t="s">
        <v>107</v>
      </c>
      <c r="C158" s="65">
        <v>0</v>
      </c>
      <c r="D158" s="65">
        <v>0</v>
      </c>
      <c r="F158" s="4">
        <v>0</v>
      </c>
      <c r="G158" s="4">
        <v>0</v>
      </c>
      <c r="H158" s="65">
        <v>0</v>
      </c>
      <c r="I158" s="65">
        <f t="shared" si="53"/>
        <v>0</v>
      </c>
    </row>
    <row r="159" spans="2:9" ht="15" x14ac:dyDescent="0.2">
      <c r="B159" s="13" t="s">
        <v>108</v>
      </c>
      <c r="C159" s="65">
        <v>0</v>
      </c>
      <c r="D159" s="65">
        <v>0</v>
      </c>
      <c r="F159" s="4">
        <v>0</v>
      </c>
      <c r="G159" s="4">
        <v>0</v>
      </c>
      <c r="H159" s="65">
        <v>0</v>
      </c>
      <c r="I159" s="65">
        <f t="shared" si="53"/>
        <v>0</v>
      </c>
    </row>
    <row r="160" spans="2:9" ht="15" x14ac:dyDescent="0.2">
      <c r="B160" s="13" t="s">
        <v>109</v>
      </c>
      <c r="C160" s="65">
        <v>0</v>
      </c>
      <c r="D160" s="65">
        <v>0</v>
      </c>
      <c r="F160" s="5"/>
      <c r="G160" s="5"/>
      <c r="H160" s="65">
        <v>0</v>
      </c>
      <c r="I160" s="65">
        <f t="shared" si="53"/>
        <v>0</v>
      </c>
    </row>
    <row r="161" spans="2:9" ht="15" x14ac:dyDescent="0.2">
      <c r="B161" s="13" t="s">
        <v>110</v>
      </c>
      <c r="C161" s="65">
        <v>0</v>
      </c>
      <c r="D161" s="65">
        <v>0</v>
      </c>
      <c r="F161" s="6">
        <v>0</v>
      </c>
      <c r="G161" s="6">
        <v>0</v>
      </c>
      <c r="H161" s="65">
        <v>0</v>
      </c>
      <c r="I161" s="65">
        <f t="shared" si="53"/>
        <v>0</v>
      </c>
    </row>
    <row r="162" spans="2:9" ht="15" x14ac:dyDescent="0.2">
      <c r="B162" s="11">
        <v>0</v>
      </c>
      <c r="C162" s="66"/>
      <c r="D162" s="66"/>
      <c r="F162" s="7"/>
      <c r="G162" s="7"/>
      <c r="H162" s="66"/>
      <c r="I162" s="66"/>
    </row>
    <row r="163" spans="2:9" ht="15" x14ac:dyDescent="0.2">
      <c r="B163" s="70" t="s">
        <v>112</v>
      </c>
      <c r="C163" s="64">
        <f t="shared" ref="C163:D163" si="54">C13+C88</f>
        <v>377052294.24000001</v>
      </c>
      <c r="D163" s="64">
        <f t="shared" si="54"/>
        <v>362824772.98999995</v>
      </c>
      <c r="H163" s="64">
        <f t="shared" ref="H163" si="55">H13+H88</f>
        <v>362824772.98999995</v>
      </c>
      <c r="I163" s="64">
        <f>I13+I88</f>
        <v>739877067.23000002</v>
      </c>
    </row>
    <row r="164" spans="2:9" x14ac:dyDescent="0.2">
      <c r="B164" s="12"/>
    </row>
  </sheetData>
  <protectedRanges>
    <protectedRange sqref="C87:D87 F86:G86 C13:D13 H87:I87 F13:I13" name="Rango1_2"/>
  </protectedRanges>
  <autoFilter ref="B5:I163" xr:uid="{8EFC09C2-DB29-4106-8A31-F761982343A7}"/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pageSetup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J175"/>
  <sheetViews>
    <sheetView showGridLines="0" workbookViewId="0">
      <selection activeCell="D12" sqref="D12:E1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.6640625" style="1" bestFit="1" customWidth="1"/>
    <col min="6" max="6" width="16.33203125" style="1" customWidth="1"/>
    <col min="7" max="8" width="13.5" style="1" bestFit="1" customWidth="1"/>
    <col min="9" max="9" width="17.5" style="1" bestFit="1" customWidth="1"/>
    <col min="10" max="16384" width="12" style="1"/>
  </cols>
  <sheetData>
    <row r="1" spans="1:6" x14ac:dyDescent="0.2">
      <c r="B1" s="86" t="str">
        <f>'Notas de Disciplina Financiera'!A1</f>
        <v>Nombre del Ente Público MUNICIPIO DE SALVATIERRA</v>
      </c>
      <c r="C1" s="86"/>
      <c r="D1" s="86"/>
      <c r="E1" s="36" t="s">
        <v>0</v>
      </c>
      <c r="F1" s="37">
        <f>'Notas de Disciplina Financiera'!D1</f>
        <v>2024</v>
      </c>
    </row>
    <row r="2" spans="1:6" x14ac:dyDescent="0.2">
      <c r="B2" s="86" t="s">
        <v>1</v>
      </c>
      <c r="C2" s="86"/>
      <c r="D2" s="86"/>
      <c r="E2" s="36" t="s">
        <v>2</v>
      </c>
      <c r="F2" s="37" t="str">
        <f>'Notas de Disciplina Financiera'!D2</f>
        <v>Trimestral</v>
      </c>
    </row>
    <row r="3" spans="1:6" x14ac:dyDescent="0.2">
      <c r="B3" s="86" t="str">
        <f>'Notas de Disciplina Financiera'!A3</f>
        <v>Correspondiente del 01 DE ENERO AL 31 DE MARZO 2024</v>
      </c>
      <c r="C3" s="86"/>
      <c r="D3" s="86"/>
      <c r="E3" s="36" t="s">
        <v>4</v>
      </c>
      <c r="F3" s="37">
        <f>'Notas de Disciplina Financiera'!D3</f>
        <v>1</v>
      </c>
    </row>
    <row r="5" spans="1:6" ht="12" thickBot="1" x14ac:dyDescent="0.25">
      <c r="C5" s="39" t="s">
        <v>113</v>
      </c>
    </row>
    <row r="6" spans="1:6" x14ac:dyDescent="0.2">
      <c r="B6" s="95" t="str">
        <f>B1</f>
        <v>Nombre del Ente Público MUNICIPIO DE SALVATIERRA</v>
      </c>
      <c r="C6" s="96"/>
      <c r="D6" s="96"/>
      <c r="E6" s="96"/>
      <c r="F6" s="97"/>
    </row>
    <row r="7" spans="1:6" x14ac:dyDescent="0.2">
      <c r="B7" s="98" t="s">
        <v>114</v>
      </c>
      <c r="C7" s="99"/>
      <c r="D7" s="99"/>
      <c r="E7" s="99"/>
      <c r="F7" s="100"/>
    </row>
    <row r="8" spans="1:6" x14ac:dyDescent="0.2">
      <c r="B8" s="101" t="s">
        <v>152</v>
      </c>
      <c r="C8" s="102"/>
      <c r="D8" s="102"/>
      <c r="E8" s="102"/>
      <c r="F8" s="103"/>
    </row>
    <row r="9" spans="1:6" ht="22.5" x14ac:dyDescent="0.2">
      <c r="B9" s="93" t="s">
        <v>115</v>
      </c>
      <c r="C9" s="94" t="s">
        <v>116</v>
      </c>
      <c r="D9" s="60" t="s">
        <v>117</v>
      </c>
      <c r="E9" s="60" t="s">
        <v>118</v>
      </c>
      <c r="F9" s="61" t="s">
        <v>119</v>
      </c>
    </row>
    <row r="10" spans="1:6" x14ac:dyDescent="0.2">
      <c r="A10" s="38"/>
      <c r="B10" s="93"/>
      <c r="C10" s="94"/>
      <c r="D10" s="60" t="s">
        <v>120</v>
      </c>
      <c r="E10" s="60" t="s">
        <v>121</v>
      </c>
      <c r="F10" s="61" t="s">
        <v>122</v>
      </c>
    </row>
    <row r="11" spans="1:6" x14ac:dyDescent="0.2">
      <c r="B11" s="48"/>
      <c r="C11" s="49" t="s">
        <v>123</v>
      </c>
      <c r="D11" s="50">
        <f>SUM(D12:D20)</f>
        <v>94439485.179999992</v>
      </c>
      <c r="E11" s="50">
        <f t="shared" ref="E11:F11" si="0">SUM(E12:E20)</f>
        <v>93953655.319999978</v>
      </c>
      <c r="F11" s="51">
        <f t="shared" si="0"/>
        <v>485829.86000000313</v>
      </c>
    </row>
    <row r="12" spans="1:6" ht="15" x14ac:dyDescent="0.2">
      <c r="B12" s="52">
        <v>1000</v>
      </c>
      <c r="C12" s="53" t="s">
        <v>124</v>
      </c>
      <c r="D12" s="108">
        <v>32894733.620000001</v>
      </c>
      <c r="E12" s="108">
        <v>32669646.759999998</v>
      </c>
      <c r="F12" s="54">
        <f>+D12-E12</f>
        <v>225086.86000000313</v>
      </c>
    </row>
    <row r="13" spans="1:6" ht="15" x14ac:dyDescent="0.2">
      <c r="B13" s="52">
        <v>2000</v>
      </c>
      <c r="C13" s="53" t="s">
        <v>125</v>
      </c>
      <c r="D13" s="104">
        <v>1907066.3</v>
      </c>
      <c r="E13" s="104">
        <v>1907066.3</v>
      </c>
      <c r="F13" s="54">
        <f t="shared" ref="F13:F20" si="1">+D13-E13</f>
        <v>0</v>
      </c>
    </row>
    <row r="14" spans="1:6" ht="15" x14ac:dyDescent="0.2">
      <c r="B14" s="52">
        <v>3000</v>
      </c>
      <c r="C14" s="53" t="s">
        <v>126</v>
      </c>
      <c r="D14" s="104">
        <v>27993847.09</v>
      </c>
      <c r="E14" s="104">
        <v>27693847.09</v>
      </c>
      <c r="F14" s="54">
        <f t="shared" si="1"/>
        <v>300000</v>
      </c>
    </row>
    <row r="15" spans="1:6" ht="15" x14ac:dyDescent="0.2">
      <c r="B15" s="52">
        <v>4000</v>
      </c>
      <c r="C15" s="53" t="s">
        <v>127</v>
      </c>
      <c r="D15" s="104">
        <v>7080298.96</v>
      </c>
      <c r="E15" s="104">
        <v>7119555.96</v>
      </c>
      <c r="F15" s="54">
        <f t="shared" si="1"/>
        <v>-39257</v>
      </c>
    </row>
    <row r="16" spans="1:6" ht="15" x14ac:dyDescent="0.2">
      <c r="B16" s="52">
        <v>5000</v>
      </c>
      <c r="C16" s="53" t="s">
        <v>128</v>
      </c>
      <c r="D16" s="104">
        <v>0</v>
      </c>
      <c r="E16" s="104">
        <v>0</v>
      </c>
      <c r="F16" s="54">
        <f t="shared" si="1"/>
        <v>0</v>
      </c>
    </row>
    <row r="17" spans="2:6" ht="15" x14ac:dyDescent="0.2">
      <c r="B17" s="52">
        <v>6000</v>
      </c>
      <c r="C17" s="53" t="s">
        <v>129</v>
      </c>
      <c r="D17" s="104">
        <v>18537334.550000001</v>
      </c>
      <c r="E17" s="104">
        <v>18537334.550000001</v>
      </c>
      <c r="F17" s="54">
        <f t="shared" si="1"/>
        <v>0</v>
      </c>
    </row>
    <row r="18" spans="2:6" ht="15" x14ac:dyDescent="0.2">
      <c r="B18" s="52">
        <v>7000</v>
      </c>
      <c r="C18" s="53" t="s">
        <v>130</v>
      </c>
      <c r="D18" s="104">
        <v>0</v>
      </c>
      <c r="E18" s="104">
        <v>0</v>
      </c>
      <c r="F18" s="54">
        <f t="shared" si="1"/>
        <v>0</v>
      </c>
    </row>
    <row r="19" spans="2:6" ht="15" x14ac:dyDescent="0.2">
      <c r="B19" s="52">
        <v>8000</v>
      </c>
      <c r="C19" s="53" t="s">
        <v>131</v>
      </c>
      <c r="D19" s="104">
        <v>0</v>
      </c>
      <c r="E19" s="104">
        <v>0</v>
      </c>
      <c r="F19" s="54">
        <f t="shared" si="1"/>
        <v>0</v>
      </c>
    </row>
    <row r="20" spans="2:6" ht="15" x14ac:dyDescent="0.2">
      <c r="B20" s="52">
        <v>9000</v>
      </c>
      <c r="C20" s="53" t="s">
        <v>132</v>
      </c>
      <c r="D20" s="104">
        <v>6026204.6600000001</v>
      </c>
      <c r="E20" s="104">
        <v>6026204.6600000001</v>
      </c>
      <c r="F20" s="54">
        <f t="shared" si="1"/>
        <v>0</v>
      </c>
    </row>
    <row r="21" spans="2:6" x14ac:dyDescent="0.2">
      <c r="B21" s="52"/>
      <c r="C21" s="55" t="s">
        <v>133</v>
      </c>
      <c r="D21" s="56">
        <f>SUM(D22:D30)</f>
        <v>71233747.400000006</v>
      </c>
      <c r="E21" s="56">
        <f t="shared" ref="E21:F21" si="2">SUM(E22:E30)</f>
        <v>69089001.260000005</v>
      </c>
      <c r="F21" s="57">
        <f t="shared" si="2"/>
        <v>2144746.1400000006</v>
      </c>
    </row>
    <row r="22" spans="2:6" ht="15" x14ac:dyDescent="0.2">
      <c r="B22" s="52">
        <v>1000</v>
      </c>
      <c r="C22" s="53" t="s">
        <v>124</v>
      </c>
      <c r="D22" s="104">
        <v>0</v>
      </c>
      <c r="E22" s="104">
        <v>0</v>
      </c>
      <c r="F22" s="54">
        <f>+D22-E22</f>
        <v>0</v>
      </c>
    </row>
    <row r="23" spans="2:6" ht="15" x14ac:dyDescent="0.2">
      <c r="B23" s="52">
        <v>2000</v>
      </c>
      <c r="C23" s="53" t="s">
        <v>125</v>
      </c>
      <c r="D23" s="104">
        <v>1166983.3400000001</v>
      </c>
      <c r="E23" s="104">
        <v>1166983.3400000001</v>
      </c>
      <c r="F23" s="54">
        <f t="shared" ref="F23:F30" si="3">+D23-E23</f>
        <v>0</v>
      </c>
    </row>
    <row r="24" spans="2:6" ht="15" x14ac:dyDescent="0.2">
      <c r="B24" s="52">
        <v>3000</v>
      </c>
      <c r="C24" s="53" t="s">
        <v>126</v>
      </c>
      <c r="D24" s="104">
        <v>12499794.280000001</v>
      </c>
      <c r="E24" s="104">
        <v>12499794.280000001</v>
      </c>
      <c r="F24" s="54">
        <f t="shared" si="3"/>
        <v>0</v>
      </c>
    </row>
    <row r="25" spans="2:6" ht="15" x14ac:dyDescent="0.2">
      <c r="B25" s="52">
        <v>4000</v>
      </c>
      <c r="C25" s="53" t="s">
        <v>127</v>
      </c>
      <c r="D25" s="104">
        <v>0</v>
      </c>
      <c r="E25" s="104">
        <v>0</v>
      </c>
      <c r="F25" s="54">
        <f t="shared" si="3"/>
        <v>0</v>
      </c>
    </row>
    <row r="26" spans="2:6" ht="15" x14ac:dyDescent="0.2">
      <c r="B26" s="52">
        <v>5000</v>
      </c>
      <c r="C26" s="53" t="s">
        <v>128</v>
      </c>
      <c r="D26" s="104">
        <v>0</v>
      </c>
      <c r="E26" s="104">
        <v>0</v>
      </c>
      <c r="F26" s="54">
        <f t="shared" si="3"/>
        <v>0</v>
      </c>
    </row>
    <row r="27" spans="2:6" ht="15" x14ac:dyDescent="0.2">
      <c r="B27" s="52">
        <v>6000</v>
      </c>
      <c r="C27" s="53" t="s">
        <v>129</v>
      </c>
      <c r="D27" s="104">
        <v>57566969.780000001</v>
      </c>
      <c r="E27" s="104">
        <v>55422223.640000001</v>
      </c>
      <c r="F27" s="54">
        <f t="shared" si="3"/>
        <v>2144746.1400000006</v>
      </c>
    </row>
    <row r="28" spans="2:6" ht="15" x14ac:dyDescent="0.2">
      <c r="B28" s="52">
        <v>7000</v>
      </c>
      <c r="C28" s="53" t="s">
        <v>130</v>
      </c>
      <c r="D28" s="104">
        <v>0</v>
      </c>
      <c r="E28" s="104">
        <v>0</v>
      </c>
      <c r="F28" s="54">
        <f t="shared" si="3"/>
        <v>0</v>
      </c>
    </row>
    <row r="29" spans="2:6" ht="15" x14ac:dyDescent="0.2">
      <c r="B29" s="52">
        <v>8000</v>
      </c>
      <c r="C29" s="53" t="s">
        <v>131</v>
      </c>
      <c r="D29" s="104">
        <v>0</v>
      </c>
      <c r="E29" s="104">
        <v>0</v>
      </c>
      <c r="F29" s="54">
        <f t="shared" si="3"/>
        <v>0</v>
      </c>
    </row>
    <row r="30" spans="2:6" ht="15" x14ac:dyDescent="0.2">
      <c r="B30" s="58">
        <v>9000</v>
      </c>
      <c r="C30" s="59" t="s">
        <v>132</v>
      </c>
      <c r="D30" s="104">
        <v>0</v>
      </c>
      <c r="E30" s="104">
        <v>0</v>
      </c>
      <c r="F30" s="54">
        <f t="shared" si="3"/>
        <v>0</v>
      </c>
    </row>
    <row r="31" spans="2:6" ht="12" thickBot="1" x14ac:dyDescent="0.25">
      <c r="B31" s="44"/>
      <c r="C31" s="45" t="s">
        <v>36</v>
      </c>
      <c r="D31" s="46">
        <f>D11+D21</f>
        <v>165673232.57999998</v>
      </c>
      <c r="E31" s="46">
        <f t="shared" ref="E31:F31" si="4">E11+E21</f>
        <v>163042656.57999998</v>
      </c>
      <c r="F31" s="47">
        <f t="shared" si="4"/>
        <v>2630576.0000000037</v>
      </c>
    </row>
    <row r="33" spans="3:10" ht="15" x14ac:dyDescent="0.2">
      <c r="C33" s="63" t="s">
        <v>134</v>
      </c>
      <c r="D33" s="105"/>
      <c r="E33" s="105"/>
      <c r="F33" s="105"/>
      <c r="G33" s="105"/>
      <c r="H33" s="105"/>
      <c r="I33" s="105"/>
      <c r="J33" s="106"/>
    </row>
    <row r="34" spans="3:10" ht="15" x14ac:dyDescent="0.2">
      <c r="C34" s="62" t="s">
        <v>135</v>
      </c>
      <c r="D34" s="107"/>
      <c r="E34" s="107"/>
      <c r="F34" s="107"/>
      <c r="G34" s="107"/>
      <c r="H34" s="107"/>
      <c r="I34" s="105"/>
      <c r="J34" s="106"/>
    </row>
    <row r="37" spans="3:10" ht="15" x14ac:dyDescent="0.2">
      <c r="C37" s="109"/>
      <c r="D37" s="110"/>
      <c r="E37" s="110"/>
      <c r="F37" s="110"/>
      <c r="G37" s="110"/>
      <c r="H37" s="110"/>
      <c r="I37" s="110"/>
      <c r="J37"/>
    </row>
    <row r="38" spans="3:10" ht="15" x14ac:dyDescent="0.2">
      <c r="C38" s="111"/>
      <c r="D38" s="112"/>
      <c r="E38" s="112"/>
      <c r="F38" s="112"/>
      <c r="G38" s="112"/>
      <c r="H38" s="112"/>
      <c r="I38" s="112"/>
      <c r="J38"/>
    </row>
    <row r="39" spans="3:10" ht="15" x14ac:dyDescent="0.2">
      <c r="C39" s="111"/>
      <c r="D39" s="112"/>
      <c r="E39" s="112"/>
      <c r="F39" s="112"/>
      <c r="G39" s="112"/>
      <c r="H39" s="112"/>
      <c r="I39" s="112"/>
      <c r="J39"/>
    </row>
    <row r="40" spans="3:10" ht="15" x14ac:dyDescent="0.2">
      <c r="C40" s="111"/>
      <c r="D40" s="112"/>
      <c r="E40" s="112"/>
      <c r="F40" s="112"/>
      <c r="G40" s="112"/>
      <c r="H40" s="112"/>
      <c r="I40" s="112"/>
      <c r="J40"/>
    </row>
    <row r="41" spans="3:10" ht="15" x14ac:dyDescent="0.2">
      <c r="C41" s="111"/>
      <c r="D41" s="112"/>
      <c r="E41" s="112"/>
      <c r="F41" s="112"/>
      <c r="G41" s="112"/>
      <c r="H41" s="112"/>
      <c r="I41" s="112"/>
      <c r="J41"/>
    </row>
    <row r="42" spans="3:10" ht="15" x14ac:dyDescent="0.2">
      <c r="C42" s="111"/>
      <c r="D42" s="112"/>
      <c r="E42" s="112"/>
      <c r="F42" s="112"/>
      <c r="G42" s="112"/>
      <c r="H42" s="112"/>
      <c r="I42" s="112"/>
      <c r="J42"/>
    </row>
    <row r="43" spans="3:10" ht="15" x14ac:dyDescent="0.2">
      <c r="C43" s="111"/>
      <c r="D43" s="112"/>
      <c r="E43" s="112"/>
      <c r="F43" s="112"/>
      <c r="G43" s="112"/>
      <c r="H43" s="112"/>
      <c r="I43" s="112"/>
      <c r="J43"/>
    </row>
    <row r="44" spans="3:10" ht="15" x14ac:dyDescent="0.2">
      <c r="C44" s="111"/>
      <c r="D44" s="112"/>
      <c r="E44" s="112"/>
      <c r="F44" s="112"/>
      <c r="G44" s="112"/>
      <c r="H44" s="112"/>
      <c r="I44" s="112"/>
      <c r="J44"/>
    </row>
    <row r="45" spans="3:10" ht="15" x14ac:dyDescent="0.2">
      <c r="C45" s="111"/>
      <c r="D45" s="112"/>
      <c r="E45" s="112"/>
      <c r="F45" s="112"/>
      <c r="G45" s="112"/>
      <c r="H45" s="112"/>
      <c r="I45" s="112"/>
      <c r="J45"/>
    </row>
    <row r="46" spans="3:10" ht="15" x14ac:dyDescent="0.2">
      <c r="C46" s="111"/>
      <c r="D46" s="112"/>
      <c r="E46" s="112"/>
      <c r="F46" s="112"/>
      <c r="G46" s="112"/>
      <c r="H46" s="112"/>
      <c r="I46" s="112"/>
      <c r="J46"/>
    </row>
    <row r="47" spans="3:10" ht="15" x14ac:dyDescent="0.2">
      <c r="C47" s="109"/>
      <c r="D47" s="110"/>
      <c r="E47" s="110"/>
      <c r="F47" s="110"/>
      <c r="G47" s="110"/>
      <c r="H47" s="110"/>
      <c r="I47" s="110"/>
      <c r="J47"/>
    </row>
    <row r="48" spans="3:10" ht="15" x14ac:dyDescent="0.2">
      <c r="C48" s="111"/>
      <c r="D48" s="112"/>
      <c r="E48" s="112"/>
      <c r="F48" s="112"/>
      <c r="G48" s="112"/>
      <c r="H48" s="112"/>
      <c r="I48" s="112"/>
      <c r="J48"/>
    </row>
    <row r="49" spans="3:10" ht="15" x14ac:dyDescent="0.2">
      <c r="C49" s="111"/>
      <c r="D49" s="112"/>
      <c r="E49" s="112"/>
      <c r="F49" s="112"/>
      <c r="G49" s="112"/>
      <c r="H49" s="112"/>
      <c r="I49" s="112"/>
      <c r="J49"/>
    </row>
    <row r="50" spans="3:10" ht="15" x14ac:dyDescent="0.2">
      <c r="C50" s="111"/>
      <c r="D50" s="112"/>
      <c r="E50" s="112"/>
      <c r="F50" s="112"/>
      <c r="G50" s="112"/>
      <c r="H50" s="112"/>
      <c r="I50" s="112"/>
      <c r="J50"/>
    </row>
    <row r="51" spans="3:10" ht="15" x14ac:dyDescent="0.2">
      <c r="C51" s="111"/>
      <c r="D51" s="112"/>
      <c r="E51" s="112"/>
      <c r="F51" s="112"/>
      <c r="G51" s="112"/>
      <c r="H51" s="112"/>
      <c r="I51" s="112"/>
      <c r="J51"/>
    </row>
    <row r="52" spans="3:10" ht="15" x14ac:dyDescent="0.2">
      <c r="C52" s="111"/>
      <c r="D52" s="112"/>
      <c r="E52" s="112"/>
      <c r="F52" s="112"/>
      <c r="G52" s="112"/>
      <c r="H52" s="112"/>
      <c r="I52" s="112"/>
      <c r="J52"/>
    </row>
    <row r="53" spans="3:10" ht="15" x14ac:dyDescent="0.2">
      <c r="C53" s="111"/>
      <c r="D53" s="112"/>
      <c r="E53" s="112"/>
      <c r="F53" s="112"/>
      <c r="G53" s="112"/>
      <c r="H53" s="112"/>
      <c r="I53" s="112"/>
      <c r="J53"/>
    </row>
    <row r="54" spans="3:10" ht="15" x14ac:dyDescent="0.2">
      <c r="C54" s="111"/>
      <c r="D54" s="112"/>
      <c r="E54" s="112"/>
      <c r="F54" s="112"/>
      <c r="G54" s="112"/>
      <c r="H54" s="112"/>
      <c r="I54" s="112"/>
      <c r="J54"/>
    </row>
    <row r="55" spans="3:10" ht="15" x14ac:dyDescent="0.2">
      <c r="C55" s="111"/>
      <c r="D55" s="112"/>
      <c r="E55" s="112"/>
      <c r="F55" s="112"/>
      <c r="G55" s="112"/>
      <c r="H55" s="112"/>
      <c r="I55" s="112"/>
      <c r="J55"/>
    </row>
    <row r="56" spans="3:10" ht="15" x14ac:dyDescent="0.2">
      <c r="C56" s="111"/>
      <c r="D56" s="112"/>
      <c r="E56" s="112"/>
      <c r="F56" s="112"/>
      <c r="G56" s="112"/>
      <c r="H56" s="112"/>
      <c r="I56" s="112"/>
      <c r="J56"/>
    </row>
    <row r="57" spans="3:10" ht="15" x14ac:dyDescent="0.25">
      <c r="C57" s="113"/>
      <c r="D57" s="110"/>
      <c r="E57" s="110"/>
      <c r="F57" s="110"/>
      <c r="G57" s="110"/>
      <c r="H57" s="110"/>
      <c r="I57" s="110"/>
      <c r="J57"/>
    </row>
    <row r="58" spans="3:10" x14ac:dyDescent="0.2">
      <c r="C58" s="106"/>
      <c r="D58" s="106"/>
      <c r="E58" s="106"/>
      <c r="F58" s="106"/>
      <c r="G58" s="106"/>
      <c r="H58" s="106"/>
      <c r="I58" s="106"/>
    </row>
    <row r="59" spans="3:10" x14ac:dyDescent="0.2">
      <c r="C59" s="106"/>
      <c r="D59" s="106"/>
      <c r="E59" s="106"/>
      <c r="F59" s="106"/>
      <c r="G59" s="106"/>
      <c r="H59" s="106"/>
      <c r="I59" s="106"/>
    </row>
    <row r="60" spans="3:10" x14ac:dyDescent="0.2">
      <c r="C60" s="106"/>
      <c r="D60" s="106"/>
      <c r="E60" s="106"/>
      <c r="F60" s="106"/>
      <c r="G60" s="106"/>
      <c r="H60" s="106"/>
      <c r="I60" s="106"/>
    </row>
    <row r="61" spans="3:10" x14ac:dyDescent="0.2">
      <c r="C61" s="106"/>
      <c r="D61" s="106"/>
      <c r="E61" s="106"/>
      <c r="F61" s="106"/>
      <c r="G61" s="106"/>
      <c r="H61" s="106"/>
      <c r="I61" s="106"/>
    </row>
    <row r="62" spans="3:10" x14ac:dyDescent="0.2">
      <c r="C62" s="106"/>
      <c r="D62" s="106"/>
      <c r="E62" s="106"/>
      <c r="F62" s="106"/>
      <c r="G62" s="106"/>
      <c r="H62" s="106"/>
      <c r="I62" s="106"/>
    </row>
    <row r="63" spans="3:10" x14ac:dyDescent="0.2">
      <c r="C63" s="106"/>
      <c r="D63" s="106"/>
      <c r="E63" s="106"/>
      <c r="F63" s="106"/>
      <c r="G63" s="106"/>
      <c r="H63" s="106"/>
      <c r="I63" s="106"/>
    </row>
    <row r="64" spans="3:10" x14ac:dyDescent="0.2">
      <c r="C64" s="106"/>
      <c r="D64" s="106"/>
      <c r="E64" s="106"/>
      <c r="F64" s="106"/>
      <c r="G64" s="106"/>
      <c r="H64" s="106"/>
      <c r="I64" s="106"/>
    </row>
    <row r="65" spans="3:9" x14ac:dyDescent="0.2">
      <c r="C65" s="106"/>
      <c r="D65" s="106"/>
      <c r="E65" s="106"/>
      <c r="F65" s="106"/>
      <c r="G65" s="106"/>
      <c r="H65" s="106"/>
      <c r="I65" s="106"/>
    </row>
    <row r="66" spans="3:9" x14ac:dyDescent="0.2">
      <c r="C66" s="106"/>
      <c r="D66" s="106"/>
      <c r="E66" s="106"/>
      <c r="F66" s="106"/>
      <c r="G66" s="106"/>
      <c r="H66" s="106"/>
      <c r="I66" s="106"/>
    </row>
    <row r="67" spans="3:9" x14ac:dyDescent="0.2">
      <c r="C67" s="106"/>
      <c r="D67" s="106"/>
      <c r="E67" s="106"/>
      <c r="F67" s="106"/>
      <c r="G67" s="106"/>
      <c r="H67" s="106"/>
      <c r="I67" s="106"/>
    </row>
    <row r="68" spans="3:9" x14ac:dyDescent="0.2">
      <c r="C68" s="106"/>
      <c r="D68" s="106"/>
      <c r="E68" s="106"/>
      <c r="F68" s="106"/>
      <c r="G68" s="106"/>
      <c r="H68" s="106"/>
      <c r="I68" s="106"/>
    </row>
    <row r="69" spans="3:9" x14ac:dyDescent="0.2">
      <c r="C69" s="106"/>
      <c r="D69" s="106"/>
      <c r="E69" s="106"/>
      <c r="F69" s="106"/>
      <c r="G69" s="106"/>
      <c r="H69" s="106"/>
      <c r="I69" s="106"/>
    </row>
    <row r="70" spans="3:9" x14ac:dyDescent="0.2">
      <c r="C70" s="106"/>
      <c r="D70" s="106"/>
      <c r="E70" s="106"/>
      <c r="F70" s="106"/>
      <c r="G70" s="106"/>
      <c r="H70" s="106"/>
      <c r="I70" s="106"/>
    </row>
    <row r="71" spans="3:9" x14ac:dyDescent="0.2">
      <c r="C71" s="106"/>
      <c r="D71" s="106"/>
      <c r="E71" s="106"/>
      <c r="F71" s="106"/>
      <c r="G71" s="106"/>
      <c r="H71" s="106"/>
      <c r="I71" s="106"/>
    </row>
    <row r="72" spans="3:9" x14ac:dyDescent="0.2">
      <c r="C72" s="106"/>
      <c r="D72" s="106"/>
      <c r="E72" s="106"/>
      <c r="F72" s="106"/>
      <c r="G72" s="106"/>
      <c r="H72" s="106"/>
      <c r="I72" s="106"/>
    </row>
    <row r="73" spans="3:9" x14ac:dyDescent="0.2">
      <c r="C73" s="106"/>
      <c r="D73" s="106"/>
      <c r="E73" s="106"/>
      <c r="F73" s="106"/>
      <c r="G73" s="106"/>
      <c r="H73" s="106"/>
      <c r="I73" s="106"/>
    </row>
    <row r="74" spans="3:9" x14ac:dyDescent="0.2">
      <c r="C74" s="106"/>
      <c r="D74" s="106"/>
      <c r="E74" s="106"/>
      <c r="F74" s="106"/>
      <c r="G74" s="106"/>
      <c r="H74" s="106"/>
      <c r="I74" s="106"/>
    </row>
    <row r="75" spans="3:9" x14ac:dyDescent="0.2">
      <c r="C75" s="106"/>
      <c r="D75" s="106"/>
      <c r="E75" s="106"/>
      <c r="F75" s="106"/>
      <c r="G75" s="106"/>
      <c r="H75" s="106"/>
      <c r="I75" s="106"/>
    </row>
    <row r="76" spans="3:9" x14ac:dyDescent="0.2">
      <c r="C76" s="106"/>
      <c r="D76" s="106"/>
      <c r="E76" s="106"/>
      <c r="F76" s="106"/>
      <c r="G76" s="106"/>
      <c r="H76" s="106"/>
      <c r="I76" s="106"/>
    </row>
    <row r="77" spans="3:9" x14ac:dyDescent="0.2">
      <c r="C77" s="106"/>
      <c r="D77" s="106"/>
      <c r="E77" s="106"/>
      <c r="F77" s="106"/>
      <c r="G77" s="106"/>
      <c r="H77" s="106"/>
      <c r="I77" s="106"/>
    </row>
    <row r="78" spans="3:9" x14ac:dyDescent="0.2">
      <c r="C78" s="106"/>
      <c r="D78" s="106"/>
      <c r="E78" s="106"/>
      <c r="F78" s="106"/>
      <c r="G78" s="106"/>
      <c r="H78" s="106"/>
      <c r="I78" s="106"/>
    </row>
    <row r="79" spans="3:9" x14ac:dyDescent="0.2">
      <c r="C79" s="106"/>
      <c r="D79" s="106"/>
      <c r="E79" s="106"/>
      <c r="F79" s="106"/>
      <c r="G79" s="106"/>
      <c r="H79" s="106"/>
      <c r="I79" s="106"/>
    </row>
    <row r="80" spans="3:9" x14ac:dyDescent="0.2">
      <c r="C80" s="106"/>
      <c r="D80" s="106"/>
      <c r="E80" s="106"/>
      <c r="F80" s="106"/>
      <c r="G80" s="106"/>
      <c r="H80" s="106"/>
      <c r="I80" s="106"/>
    </row>
    <row r="81" spans="3:9" x14ac:dyDescent="0.2">
      <c r="C81" s="106"/>
      <c r="D81" s="106"/>
      <c r="E81" s="106"/>
      <c r="F81" s="106"/>
      <c r="G81" s="106"/>
      <c r="H81" s="106"/>
      <c r="I81" s="106"/>
    </row>
    <row r="82" spans="3:9" x14ac:dyDescent="0.2">
      <c r="C82" s="106"/>
      <c r="D82" s="106"/>
      <c r="E82" s="106"/>
      <c r="F82" s="106"/>
      <c r="G82" s="106"/>
      <c r="H82" s="106"/>
      <c r="I82" s="106"/>
    </row>
    <row r="83" spans="3:9" x14ac:dyDescent="0.2">
      <c r="C83" s="106"/>
      <c r="D83" s="106"/>
      <c r="E83" s="106"/>
      <c r="F83" s="106"/>
      <c r="G83" s="106"/>
      <c r="H83" s="106"/>
      <c r="I83" s="106"/>
    </row>
    <row r="84" spans="3:9" x14ac:dyDescent="0.2">
      <c r="C84" s="106"/>
      <c r="D84" s="106"/>
      <c r="E84" s="106"/>
      <c r="F84" s="106"/>
      <c r="G84" s="106"/>
      <c r="H84" s="106"/>
      <c r="I84" s="106"/>
    </row>
    <row r="85" spans="3:9" x14ac:dyDescent="0.2">
      <c r="C85" s="106"/>
      <c r="D85" s="106"/>
      <c r="E85" s="106"/>
      <c r="F85" s="106"/>
      <c r="G85" s="106"/>
      <c r="H85" s="106"/>
      <c r="I85" s="106"/>
    </row>
    <row r="86" spans="3:9" x14ac:dyDescent="0.2">
      <c r="C86" s="106"/>
      <c r="D86" s="106"/>
      <c r="E86" s="106"/>
      <c r="F86" s="106"/>
      <c r="G86" s="106"/>
      <c r="H86" s="106"/>
      <c r="I86" s="106"/>
    </row>
    <row r="87" spans="3:9" x14ac:dyDescent="0.2">
      <c r="C87" s="106"/>
      <c r="D87" s="106"/>
      <c r="E87" s="106"/>
      <c r="F87" s="106"/>
      <c r="G87" s="106"/>
      <c r="H87" s="106"/>
      <c r="I87" s="106"/>
    </row>
    <row r="88" spans="3:9" x14ac:dyDescent="0.2">
      <c r="C88" s="106"/>
      <c r="D88" s="106"/>
      <c r="E88" s="106"/>
      <c r="F88" s="106"/>
      <c r="G88" s="106"/>
      <c r="H88" s="106"/>
      <c r="I88" s="106"/>
    </row>
    <row r="89" spans="3:9" x14ac:dyDescent="0.2">
      <c r="C89" s="106"/>
      <c r="D89" s="106"/>
      <c r="E89" s="106"/>
      <c r="F89" s="106"/>
      <c r="G89" s="106"/>
      <c r="H89" s="106"/>
      <c r="I89" s="106"/>
    </row>
    <row r="90" spans="3:9" x14ac:dyDescent="0.2">
      <c r="C90" s="106"/>
      <c r="D90" s="106"/>
      <c r="E90" s="106"/>
      <c r="F90" s="106"/>
      <c r="G90" s="106"/>
      <c r="H90" s="106"/>
      <c r="I90" s="106"/>
    </row>
    <row r="91" spans="3:9" x14ac:dyDescent="0.2">
      <c r="C91" s="106"/>
      <c r="D91" s="106"/>
      <c r="E91" s="106"/>
      <c r="F91" s="106"/>
      <c r="G91" s="106"/>
      <c r="H91" s="106"/>
      <c r="I91" s="106"/>
    </row>
    <row r="92" spans="3:9" x14ac:dyDescent="0.2">
      <c r="C92" s="106"/>
      <c r="D92" s="106"/>
      <c r="E92" s="106"/>
      <c r="F92" s="106"/>
      <c r="G92" s="106"/>
      <c r="H92" s="106"/>
      <c r="I92" s="106"/>
    </row>
    <row r="93" spans="3:9" x14ac:dyDescent="0.2">
      <c r="C93" s="106"/>
      <c r="D93" s="106"/>
      <c r="E93" s="106"/>
      <c r="F93" s="106"/>
      <c r="G93" s="106"/>
      <c r="H93" s="106"/>
      <c r="I93" s="106"/>
    </row>
    <row r="94" spans="3:9" x14ac:dyDescent="0.2">
      <c r="C94" s="106"/>
      <c r="D94" s="106"/>
      <c r="E94" s="106"/>
      <c r="F94" s="106"/>
      <c r="G94" s="106"/>
      <c r="H94" s="106"/>
      <c r="I94" s="106"/>
    </row>
    <row r="95" spans="3:9" x14ac:dyDescent="0.2">
      <c r="C95" s="106"/>
      <c r="D95" s="106"/>
      <c r="E95" s="106"/>
      <c r="F95" s="106"/>
      <c r="G95" s="106"/>
      <c r="H95" s="106"/>
      <c r="I95" s="106"/>
    </row>
    <row r="96" spans="3:9" x14ac:dyDescent="0.2">
      <c r="C96" s="106"/>
      <c r="D96" s="106"/>
      <c r="E96" s="106"/>
      <c r="F96" s="106"/>
      <c r="G96" s="106"/>
      <c r="H96" s="106"/>
      <c r="I96" s="106"/>
    </row>
    <row r="97" spans="3:9" x14ac:dyDescent="0.2">
      <c r="C97" s="106"/>
      <c r="D97" s="106"/>
      <c r="E97" s="106"/>
      <c r="F97" s="106"/>
      <c r="G97" s="106"/>
      <c r="H97" s="106"/>
      <c r="I97" s="106"/>
    </row>
    <row r="98" spans="3:9" x14ac:dyDescent="0.2">
      <c r="C98" s="106"/>
      <c r="D98" s="106"/>
      <c r="E98" s="106"/>
      <c r="F98" s="106"/>
      <c r="G98" s="106"/>
      <c r="H98" s="106"/>
      <c r="I98" s="106"/>
    </row>
    <row r="99" spans="3:9" x14ac:dyDescent="0.2">
      <c r="C99" s="106"/>
      <c r="D99" s="106"/>
      <c r="E99" s="106"/>
      <c r="F99" s="106"/>
      <c r="G99" s="106"/>
      <c r="H99" s="106"/>
      <c r="I99" s="106"/>
    </row>
    <row r="100" spans="3:9" x14ac:dyDescent="0.2">
      <c r="C100" s="106"/>
      <c r="D100" s="106"/>
      <c r="E100" s="106"/>
      <c r="F100" s="106"/>
      <c r="G100" s="106"/>
      <c r="H100" s="106"/>
      <c r="I100" s="106"/>
    </row>
    <row r="101" spans="3:9" x14ac:dyDescent="0.2">
      <c r="C101" s="106"/>
      <c r="D101" s="106"/>
      <c r="E101" s="106"/>
      <c r="F101" s="106"/>
      <c r="G101" s="106"/>
      <c r="H101" s="106"/>
      <c r="I101" s="106"/>
    </row>
    <row r="102" spans="3:9" x14ac:dyDescent="0.2">
      <c r="C102" s="106"/>
      <c r="D102" s="106"/>
      <c r="E102" s="106"/>
      <c r="F102" s="106"/>
      <c r="G102" s="106"/>
      <c r="H102" s="106"/>
      <c r="I102" s="106"/>
    </row>
    <row r="103" spans="3:9" x14ac:dyDescent="0.2">
      <c r="C103" s="106"/>
      <c r="D103" s="106"/>
      <c r="E103" s="106"/>
      <c r="F103" s="106"/>
      <c r="G103" s="106"/>
      <c r="H103" s="106"/>
      <c r="I103" s="106"/>
    </row>
    <row r="104" spans="3:9" x14ac:dyDescent="0.2">
      <c r="C104" s="106"/>
      <c r="D104" s="106"/>
      <c r="E104" s="106"/>
      <c r="F104" s="106"/>
      <c r="G104" s="106"/>
      <c r="H104" s="106"/>
      <c r="I104" s="106"/>
    </row>
    <row r="105" spans="3:9" x14ac:dyDescent="0.2">
      <c r="C105" s="106"/>
      <c r="D105" s="106"/>
      <c r="E105" s="106"/>
      <c r="F105" s="106"/>
      <c r="G105" s="106"/>
      <c r="H105" s="106"/>
      <c r="I105" s="106"/>
    </row>
    <row r="106" spans="3:9" x14ac:dyDescent="0.2">
      <c r="C106" s="106"/>
      <c r="D106" s="106"/>
      <c r="E106" s="106"/>
      <c r="F106" s="106"/>
      <c r="G106" s="106"/>
      <c r="H106" s="106"/>
      <c r="I106" s="106"/>
    </row>
    <row r="107" spans="3:9" x14ac:dyDescent="0.2">
      <c r="C107" s="106"/>
      <c r="D107" s="106"/>
      <c r="E107" s="106"/>
      <c r="F107" s="106"/>
      <c r="G107" s="106"/>
      <c r="H107" s="106"/>
      <c r="I107" s="106"/>
    </row>
    <row r="108" spans="3:9" x14ac:dyDescent="0.2">
      <c r="C108" s="106"/>
      <c r="D108" s="106"/>
      <c r="E108" s="106"/>
      <c r="F108" s="106"/>
      <c r="G108" s="106"/>
      <c r="H108" s="106"/>
      <c r="I108" s="106"/>
    </row>
    <row r="109" spans="3:9" x14ac:dyDescent="0.2">
      <c r="C109" s="106"/>
      <c r="D109" s="106"/>
      <c r="E109" s="106"/>
      <c r="F109" s="106"/>
      <c r="G109" s="106"/>
      <c r="H109" s="106"/>
      <c r="I109" s="106"/>
    </row>
    <row r="110" spans="3:9" x14ac:dyDescent="0.2">
      <c r="C110" s="106"/>
      <c r="D110" s="106"/>
      <c r="E110" s="106"/>
      <c r="F110" s="106"/>
      <c r="G110" s="106"/>
      <c r="H110" s="106"/>
      <c r="I110" s="106"/>
    </row>
    <row r="111" spans="3:9" x14ac:dyDescent="0.2">
      <c r="C111" s="106"/>
      <c r="D111" s="106"/>
      <c r="E111" s="106"/>
      <c r="F111" s="106"/>
      <c r="G111" s="106"/>
      <c r="H111" s="106"/>
      <c r="I111" s="106"/>
    </row>
    <row r="112" spans="3:9" x14ac:dyDescent="0.2">
      <c r="C112" s="106"/>
      <c r="D112" s="106"/>
      <c r="E112" s="106"/>
      <c r="F112" s="106"/>
      <c r="G112" s="106"/>
      <c r="H112" s="106"/>
      <c r="I112" s="106"/>
    </row>
    <row r="113" spans="3:9" x14ac:dyDescent="0.2">
      <c r="C113" s="106"/>
      <c r="D113" s="106"/>
      <c r="E113" s="106"/>
      <c r="F113" s="106"/>
      <c r="G113" s="106"/>
      <c r="H113" s="106"/>
      <c r="I113" s="106"/>
    </row>
    <row r="114" spans="3:9" x14ac:dyDescent="0.2">
      <c r="C114" s="106"/>
      <c r="D114" s="106"/>
      <c r="E114" s="106"/>
      <c r="F114" s="106"/>
      <c r="G114" s="106"/>
      <c r="H114" s="106"/>
      <c r="I114" s="106"/>
    </row>
    <row r="115" spans="3:9" x14ac:dyDescent="0.2">
      <c r="C115" s="106"/>
      <c r="D115" s="106"/>
      <c r="E115" s="106"/>
      <c r="F115" s="106"/>
      <c r="G115" s="106"/>
      <c r="H115" s="106"/>
      <c r="I115" s="106"/>
    </row>
    <row r="116" spans="3:9" x14ac:dyDescent="0.2">
      <c r="C116" s="106"/>
      <c r="D116" s="106"/>
      <c r="E116" s="106"/>
      <c r="F116" s="106"/>
      <c r="G116" s="106"/>
      <c r="H116" s="106"/>
      <c r="I116" s="106"/>
    </row>
    <row r="117" spans="3:9" x14ac:dyDescent="0.2">
      <c r="C117" s="106"/>
      <c r="D117" s="106"/>
      <c r="E117" s="106"/>
      <c r="F117" s="106"/>
      <c r="G117" s="106"/>
      <c r="H117" s="106"/>
      <c r="I117" s="106"/>
    </row>
    <row r="118" spans="3:9" x14ac:dyDescent="0.2">
      <c r="C118" s="106"/>
      <c r="D118" s="106"/>
      <c r="E118" s="106"/>
      <c r="F118" s="106"/>
      <c r="G118" s="106"/>
      <c r="H118" s="106"/>
      <c r="I118" s="106"/>
    </row>
    <row r="119" spans="3:9" x14ac:dyDescent="0.2">
      <c r="C119" s="106"/>
      <c r="D119" s="106"/>
      <c r="E119" s="106"/>
      <c r="F119" s="106"/>
      <c r="G119" s="106"/>
      <c r="H119" s="106"/>
      <c r="I119" s="106"/>
    </row>
    <row r="120" spans="3:9" x14ac:dyDescent="0.2">
      <c r="C120" s="106"/>
      <c r="D120" s="106"/>
      <c r="E120" s="106"/>
      <c r="F120" s="106"/>
      <c r="G120" s="106"/>
      <c r="H120" s="106"/>
      <c r="I120" s="106"/>
    </row>
    <row r="121" spans="3:9" x14ac:dyDescent="0.2">
      <c r="C121" s="106"/>
      <c r="D121" s="106"/>
      <c r="E121" s="106"/>
      <c r="F121" s="106"/>
      <c r="G121" s="106"/>
      <c r="H121" s="106"/>
      <c r="I121" s="106"/>
    </row>
    <row r="122" spans="3:9" x14ac:dyDescent="0.2">
      <c r="C122" s="106"/>
      <c r="D122" s="106"/>
      <c r="E122" s="106"/>
      <c r="F122" s="106"/>
      <c r="G122" s="106"/>
      <c r="H122" s="106"/>
      <c r="I122" s="106"/>
    </row>
    <row r="123" spans="3:9" x14ac:dyDescent="0.2">
      <c r="C123" s="106"/>
      <c r="D123" s="106"/>
      <c r="E123" s="106"/>
      <c r="F123" s="106"/>
      <c r="G123" s="106"/>
      <c r="H123" s="106"/>
      <c r="I123" s="106"/>
    </row>
    <row r="124" spans="3:9" x14ac:dyDescent="0.2">
      <c r="C124" s="106"/>
      <c r="D124" s="106"/>
      <c r="E124" s="106"/>
      <c r="F124" s="106"/>
      <c r="G124" s="106"/>
      <c r="H124" s="106"/>
      <c r="I124" s="106"/>
    </row>
    <row r="125" spans="3:9" x14ac:dyDescent="0.2">
      <c r="C125" s="106"/>
      <c r="D125" s="106"/>
      <c r="E125" s="106"/>
      <c r="F125" s="106"/>
      <c r="G125" s="106"/>
      <c r="H125" s="106"/>
      <c r="I125" s="106"/>
    </row>
    <row r="126" spans="3:9" x14ac:dyDescent="0.2">
      <c r="C126" s="106"/>
      <c r="D126" s="106"/>
      <c r="E126" s="106"/>
      <c r="F126" s="106"/>
      <c r="G126" s="106"/>
      <c r="H126" s="106"/>
      <c r="I126" s="106"/>
    </row>
    <row r="127" spans="3:9" x14ac:dyDescent="0.2">
      <c r="C127" s="106"/>
      <c r="D127" s="106"/>
      <c r="E127" s="106"/>
      <c r="F127" s="106"/>
      <c r="G127" s="106"/>
      <c r="H127" s="106"/>
      <c r="I127" s="106"/>
    </row>
    <row r="128" spans="3:9" x14ac:dyDescent="0.2">
      <c r="C128" s="106"/>
      <c r="D128" s="106"/>
      <c r="E128" s="106"/>
      <c r="F128" s="106"/>
      <c r="G128" s="106"/>
      <c r="H128" s="106"/>
      <c r="I128" s="106"/>
    </row>
    <row r="129" spans="3:9" x14ac:dyDescent="0.2">
      <c r="C129" s="106"/>
      <c r="D129" s="106"/>
      <c r="E129" s="106"/>
      <c r="F129" s="106"/>
      <c r="G129" s="106"/>
      <c r="H129" s="106"/>
      <c r="I129" s="106"/>
    </row>
    <row r="130" spans="3:9" x14ac:dyDescent="0.2">
      <c r="C130" s="106"/>
      <c r="D130" s="106"/>
      <c r="E130" s="106"/>
      <c r="F130" s="106"/>
      <c r="G130" s="106"/>
      <c r="H130" s="106"/>
      <c r="I130" s="106"/>
    </row>
    <row r="131" spans="3:9" x14ac:dyDescent="0.2">
      <c r="C131" s="106"/>
      <c r="D131" s="106"/>
      <c r="E131" s="106"/>
      <c r="F131" s="106"/>
      <c r="G131" s="106"/>
      <c r="H131" s="106"/>
      <c r="I131" s="106"/>
    </row>
    <row r="132" spans="3:9" x14ac:dyDescent="0.2">
      <c r="C132" s="106"/>
      <c r="D132" s="106"/>
      <c r="E132" s="106"/>
      <c r="F132" s="106"/>
      <c r="G132" s="106"/>
      <c r="H132" s="106"/>
      <c r="I132" s="106"/>
    </row>
    <row r="133" spans="3:9" x14ac:dyDescent="0.2">
      <c r="C133" s="106"/>
      <c r="D133" s="106"/>
      <c r="E133" s="106"/>
      <c r="F133" s="106"/>
      <c r="G133" s="106"/>
      <c r="H133" s="106"/>
      <c r="I133" s="106"/>
    </row>
    <row r="134" spans="3:9" x14ac:dyDescent="0.2">
      <c r="C134" s="106"/>
      <c r="D134" s="106"/>
      <c r="E134" s="106"/>
      <c r="F134" s="106"/>
      <c r="G134" s="106"/>
      <c r="H134" s="106"/>
      <c r="I134" s="106"/>
    </row>
    <row r="135" spans="3:9" x14ac:dyDescent="0.2">
      <c r="C135" s="106"/>
      <c r="D135" s="106"/>
      <c r="E135" s="106"/>
      <c r="F135" s="106"/>
      <c r="G135" s="106"/>
      <c r="H135" s="106"/>
      <c r="I135" s="106"/>
    </row>
    <row r="136" spans="3:9" x14ac:dyDescent="0.2">
      <c r="C136" s="106"/>
      <c r="D136" s="106"/>
      <c r="E136" s="106"/>
      <c r="F136" s="106"/>
      <c r="G136" s="106"/>
      <c r="H136" s="106"/>
      <c r="I136" s="106"/>
    </row>
    <row r="137" spans="3:9" x14ac:dyDescent="0.2">
      <c r="C137" s="106"/>
      <c r="D137" s="106"/>
      <c r="E137" s="106"/>
      <c r="F137" s="106"/>
      <c r="G137" s="106"/>
      <c r="H137" s="106"/>
      <c r="I137" s="106"/>
    </row>
    <row r="138" spans="3:9" x14ac:dyDescent="0.2">
      <c r="C138" s="106"/>
      <c r="D138" s="106"/>
      <c r="E138" s="106"/>
      <c r="F138" s="106"/>
      <c r="G138" s="106"/>
      <c r="H138" s="106"/>
      <c r="I138" s="106"/>
    </row>
    <row r="139" spans="3:9" x14ac:dyDescent="0.2">
      <c r="C139" s="106"/>
      <c r="D139" s="106"/>
      <c r="E139" s="106"/>
      <c r="F139" s="106"/>
      <c r="G139" s="106"/>
      <c r="H139" s="106"/>
      <c r="I139" s="106"/>
    </row>
    <row r="140" spans="3:9" x14ac:dyDescent="0.2">
      <c r="C140" s="106"/>
      <c r="D140" s="106"/>
      <c r="E140" s="106"/>
      <c r="F140" s="106"/>
      <c r="G140" s="106"/>
      <c r="H140" s="106"/>
      <c r="I140" s="106"/>
    </row>
    <row r="141" spans="3:9" x14ac:dyDescent="0.2">
      <c r="C141" s="106"/>
      <c r="D141" s="106"/>
      <c r="E141" s="106"/>
      <c r="F141" s="106"/>
      <c r="G141" s="106"/>
      <c r="H141" s="106"/>
      <c r="I141" s="106"/>
    </row>
    <row r="142" spans="3:9" x14ac:dyDescent="0.2">
      <c r="C142" s="106"/>
      <c r="D142" s="106"/>
      <c r="E142" s="106"/>
      <c r="F142" s="106"/>
      <c r="G142" s="106"/>
      <c r="H142" s="106"/>
      <c r="I142" s="106"/>
    </row>
    <row r="143" spans="3:9" x14ac:dyDescent="0.2">
      <c r="C143" s="106"/>
      <c r="D143" s="106"/>
      <c r="E143" s="106"/>
      <c r="F143" s="106"/>
      <c r="G143" s="106"/>
      <c r="H143" s="106"/>
      <c r="I143" s="106"/>
    </row>
    <row r="144" spans="3:9" x14ac:dyDescent="0.2">
      <c r="C144" s="106"/>
      <c r="D144" s="106"/>
      <c r="E144" s="106"/>
      <c r="F144" s="106"/>
      <c r="G144" s="106"/>
      <c r="H144" s="106"/>
      <c r="I144" s="106"/>
    </row>
    <row r="145" spans="3:9" x14ac:dyDescent="0.2">
      <c r="C145" s="106"/>
      <c r="D145" s="106"/>
      <c r="E145" s="106"/>
      <c r="F145" s="106"/>
      <c r="G145" s="106"/>
      <c r="H145" s="106"/>
      <c r="I145" s="106"/>
    </row>
    <row r="146" spans="3:9" x14ac:dyDescent="0.2">
      <c r="C146" s="106"/>
      <c r="D146" s="106"/>
      <c r="E146" s="106"/>
      <c r="F146" s="106"/>
      <c r="G146" s="106"/>
      <c r="H146" s="106"/>
      <c r="I146" s="106"/>
    </row>
    <row r="147" spans="3:9" x14ac:dyDescent="0.2">
      <c r="C147" s="106"/>
      <c r="D147" s="106"/>
      <c r="E147" s="106"/>
      <c r="F147" s="106"/>
      <c r="G147" s="106"/>
      <c r="H147" s="106"/>
      <c r="I147" s="106"/>
    </row>
    <row r="148" spans="3:9" x14ac:dyDescent="0.2">
      <c r="C148" s="106"/>
      <c r="D148" s="106"/>
      <c r="E148" s="106"/>
      <c r="F148" s="106"/>
      <c r="G148" s="106"/>
      <c r="H148" s="106"/>
      <c r="I148" s="106"/>
    </row>
    <row r="149" spans="3:9" x14ac:dyDescent="0.2">
      <c r="C149" s="106"/>
      <c r="D149" s="106"/>
      <c r="E149" s="106"/>
      <c r="F149" s="106"/>
      <c r="G149" s="106"/>
      <c r="H149" s="106"/>
      <c r="I149" s="106"/>
    </row>
    <row r="150" spans="3:9" x14ac:dyDescent="0.2">
      <c r="C150" s="106"/>
      <c r="D150" s="106"/>
      <c r="E150" s="106"/>
      <c r="F150" s="106"/>
      <c r="G150" s="106"/>
      <c r="H150" s="106"/>
      <c r="I150" s="106"/>
    </row>
    <row r="151" spans="3:9" x14ac:dyDescent="0.2">
      <c r="C151" s="106"/>
      <c r="D151" s="106"/>
      <c r="E151" s="106"/>
      <c r="F151" s="106"/>
      <c r="G151" s="106"/>
      <c r="H151" s="106"/>
      <c r="I151" s="106"/>
    </row>
    <row r="152" spans="3:9" x14ac:dyDescent="0.2">
      <c r="C152" s="106"/>
      <c r="D152" s="106"/>
      <c r="E152" s="106"/>
      <c r="F152" s="106"/>
      <c r="G152" s="106"/>
      <c r="H152" s="106"/>
      <c r="I152" s="106"/>
    </row>
    <row r="153" spans="3:9" x14ac:dyDescent="0.2">
      <c r="C153" s="106"/>
      <c r="D153" s="106"/>
      <c r="E153" s="106"/>
      <c r="F153" s="106"/>
      <c r="G153" s="106"/>
      <c r="H153" s="106"/>
      <c r="I153" s="106"/>
    </row>
    <row r="154" spans="3:9" x14ac:dyDescent="0.2">
      <c r="C154" s="106"/>
      <c r="D154" s="106"/>
      <c r="E154" s="106"/>
      <c r="F154" s="106"/>
      <c r="G154" s="106"/>
      <c r="H154" s="106"/>
      <c r="I154" s="106"/>
    </row>
    <row r="155" spans="3:9" x14ac:dyDescent="0.2">
      <c r="C155" s="106"/>
      <c r="D155" s="106"/>
      <c r="E155" s="106"/>
      <c r="F155" s="106"/>
      <c r="G155" s="106"/>
      <c r="H155" s="106"/>
      <c r="I155" s="106"/>
    </row>
    <row r="156" spans="3:9" x14ac:dyDescent="0.2">
      <c r="C156" s="106"/>
      <c r="D156" s="106"/>
      <c r="E156" s="106"/>
      <c r="F156" s="106"/>
      <c r="G156" s="106"/>
      <c r="H156" s="106"/>
      <c r="I156" s="106"/>
    </row>
    <row r="157" spans="3:9" x14ac:dyDescent="0.2">
      <c r="C157" s="106"/>
      <c r="D157" s="106"/>
      <c r="E157" s="106"/>
      <c r="F157" s="106"/>
      <c r="G157" s="106"/>
      <c r="H157" s="106"/>
      <c r="I157" s="106"/>
    </row>
    <row r="158" spans="3:9" x14ac:dyDescent="0.2">
      <c r="C158" s="106"/>
      <c r="D158" s="106"/>
      <c r="E158" s="106"/>
      <c r="F158" s="106"/>
      <c r="G158" s="106"/>
      <c r="H158" s="106"/>
      <c r="I158" s="106"/>
    </row>
    <row r="159" spans="3:9" x14ac:dyDescent="0.2">
      <c r="C159" s="106"/>
      <c r="D159" s="106"/>
      <c r="E159" s="106"/>
      <c r="F159" s="106"/>
      <c r="G159" s="106"/>
      <c r="H159" s="106"/>
      <c r="I159" s="106"/>
    </row>
    <row r="160" spans="3:9" x14ac:dyDescent="0.2">
      <c r="C160" s="106"/>
      <c r="D160" s="106"/>
      <c r="E160" s="106"/>
      <c r="F160" s="106"/>
      <c r="G160" s="106"/>
      <c r="H160" s="106"/>
      <c r="I160" s="106"/>
    </row>
    <row r="161" spans="3:9" x14ac:dyDescent="0.2">
      <c r="C161" s="106"/>
      <c r="D161" s="106"/>
      <c r="E161" s="106"/>
      <c r="F161" s="106"/>
      <c r="G161" s="106"/>
      <c r="H161" s="106"/>
      <c r="I161" s="106"/>
    </row>
    <row r="162" spans="3:9" x14ac:dyDescent="0.2">
      <c r="C162" s="106"/>
      <c r="D162" s="106"/>
      <c r="E162" s="106"/>
      <c r="F162" s="106"/>
      <c r="G162" s="106"/>
      <c r="H162" s="106"/>
      <c r="I162" s="106"/>
    </row>
    <row r="163" spans="3:9" x14ac:dyDescent="0.2">
      <c r="C163" s="106"/>
      <c r="D163" s="106"/>
      <c r="E163" s="106"/>
      <c r="F163" s="106"/>
      <c r="G163" s="106"/>
      <c r="H163" s="106"/>
      <c r="I163" s="106"/>
    </row>
    <row r="164" spans="3:9" x14ac:dyDescent="0.2">
      <c r="C164" s="106"/>
      <c r="D164" s="106"/>
      <c r="E164" s="106"/>
      <c r="F164" s="106"/>
      <c r="G164" s="106"/>
      <c r="H164" s="106"/>
      <c r="I164" s="106"/>
    </row>
    <row r="165" spans="3:9" x14ac:dyDescent="0.2">
      <c r="C165" s="106"/>
      <c r="D165" s="106"/>
      <c r="E165" s="106"/>
      <c r="F165" s="106"/>
      <c r="G165" s="106"/>
      <c r="H165" s="106"/>
      <c r="I165" s="106"/>
    </row>
    <row r="166" spans="3:9" x14ac:dyDescent="0.2">
      <c r="C166" s="106"/>
      <c r="D166" s="106"/>
      <c r="E166" s="106"/>
      <c r="F166" s="106"/>
      <c r="G166" s="106"/>
      <c r="H166" s="106"/>
      <c r="I166" s="106"/>
    </row>
    <row r="167" spans="3:9" x14ac:dyDescent="0.2">
      <c r="C167" s="106"/>
      <c r="D167" s="106"/>
      <c r="E167" s="106"/>
      <c r="F167" s="106"/>
      <c r="G167" s="106"/>
      <c r="H167" s="106"/>
      <c r="I167" s="106"/>
    </row>
    <row r="168" spans="3:9" x14ac:dyDescent="0.2">
      <c r="C168" s="106"/>
      <c r="D168" s="106"/>
      <c r="E168" s="106"/>
      <c r="F168" s="106"/>
      <c r="G168" s="106"/>
      <c r="H168" s="106"/>
      <c r="I168" s="106"/>
    </row>
    <row r="169" spans="3:9" x14ac:dyDescent="0.2">
      <c r="C169" s="106"/>
      <c r="D169" s="106"/>
      <c r="E169" s="106"/>
      <c r="F169" s="106"/>
      <c r="G169" s="106"/>
      <c r="H169" s="106"/>
      <c r="I169" s="106"/>
    </row>
    <row r="170" spans="3:9" x14ac:dyDescent="0.2">
      <c r="C170" s="106"/>
      <c r="D170" s="106"/>
      <c r="E170" s="106"/>
      <c r="F170" s="106"/>
      <c r="G170" s="106"/>
      <c r="H170" s="106"/>
      <c r="I170" s="106"/>
    </row>
    <row r="171" spans="3:9" x14ac:dyDescent="0.2">
      <c r="C171" s="106"/>
      <c r="D171" s="106"/>
      <c r="E171" s="106"/>
      <c r="F171" s="106"/>
      <c r="G171" s="106"/>
      <c r="H171" s="106"/>
      <c r="I171" s="106"/>
    </row>
    <row r="172" spans="3:9" x14ac:dyDescent="0.2">
      <c r="C172" s="106"/>
      <c r="D172" s="106"/>
      <c r="E172" s="106"/>
      <c r="F172" s="106"/>
      <c r="G172" s="106"/>
      <c r="H172" s="106"/>
      <c r="I172" s="106"/>
    </row>
    <row r="173" spans="3:9" x14ac:dyDescent="0.2">
      <c r="C173" s="106"/>
      <c r="D173" s="106"/>
      <c r="E173" s="106"/>
      <c r="F173" s="106"/>
      <c r="G173" s="106"/>
      <c r="H173" s="106"/>
      <c r="I173" s="106"/>
    </row>
    <row r="174" spans="3:9" x14ac:dyDescent="0.2">
      <c r="C174" s="106"/>
      <c r="D174" s="106"/>
      <c r="E174" s="106"/>
      <c r="F174" s="106"/>
      <c r="G174" s="106"/>
      <c r="H174" s="106"/>
      <c r="I174" s="106"/>
    </row>
    <row r="175" spans="3:9" x14ac:dyDescent="0.2">
      <c r="C175" s="106"/>
      <c r="D175" s="106"/>
      <c r="E175" s="106"/>
      <c r="F175" s="106"/>
      <c r="G175" s="106"/>
      <c r="H175" s="106"/>
      <c r="I175" s="106"/>
    </row>
  </sheetData>
  <mergeCells count="10">
    <mergeCell ref="D33:H33"/>
    <mergeCell ref="I33:I34"/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8"/>
  <sheetViews>
    <sheetView showGridLines="0" workbookViewId="0">
      <selection activeCell="C18" sqref="C1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6" t="str">
        <f>'Notas de Disciplina Financiera'!A1</f>
        <v>Nombre del Ente Público MUNICIPIO DE SALVATIERRA</v>
      </c>
      <c r="C1" s="86"/>
      <c r="D1" s="86"/>
      <c r="E1" s="36" t="s">
        <v>0</v>
      </c>
      <c r="F1" s="37">
        <f>'Notas de Disciplina Financiera'!D1</f>
        <v>2024</v>
      </c>
    </row>
    <row r="2" spans="1:6" x14ac:dyDescent="0.2">
      <c r="B2" s="86" t="s">
        <v>1</v>
      </c>
      <c r="C2" s="86"/>
      <c r="D2" s="86"/>
      <c r="E2" s="36" t="s">
        <v>2</v>
      </c>
      <c r="F2" s="37" t="str">
        <f>'Notas de Disciplina Financiera'!D2</f>
        <v>Trimestral</v>
      </c>
    </row>
    <row r="3" spans="1:6" x14ac:dyDescent="0.2">
      <c r="B3" s="86" t="str">
        <f>'Notas de Disciplina Financiera'!A3</f>
        <v>Correspondiente del 01 DE ENERO AL 31 DE MARZO 2024</v>
      </c>
      <c r="C3" s="86"/>
      <c r="D3" s="86"/>
      <c r="E3" s="36" t="s">
        <v>4</v>
      </c>
      <c r="F3" s="37">
        <f>'Notas de Disciplina Financiera'!D3</f>
        <v>1</v>
      </c>
    </row>
    <row r="5" spans="1:6" x14ac:dyDescent="0.2">
      <c r="B5" s="39"/>
      <c r="C5" s="39" t="s">
        <v>16</v>
      </c>
    </row>
    <row r="7" spans="1:6" x14ac:dyDescent="0.2">
      <c r="B7" s="1" t="s">
        <v>136</v>
      </c>
    </row>
    <row r="8" spans="1:6" x14ac:dyDescent="0.2">
      <c r="B8" s="41" t="s">
        <v>137</v>
      </c>
    </row>
    <row r="9" spans="1:6" x14ac:dyDescent="0.2">
      <c r="A9" s="38"/>
      <c r="B9" s="43" t="s">
        <v>138</v>
      </c>
    </row>
    <row r="10" spans="1:6" x14ac:dyDescent="0.2">
      <c r="B10" s="43" t="s">
        <v>139</v>
      </c>
    </row>
    <row r="13" spans="1:6" x14ac:dyDescent="0.2">
      <c r="C13" s="63" t="s">
        <v>140</v>
      </c>
    </row>
    <row r="14" spans="1:6" x14ac:dyDescent="0.2">
      <c r="C14" s="62" t="s">
        <v>141</v>
      </c>
    </row>
    <row r="18" spans="3:3" x14ac:dyDescent="0.2">
      <c r="C18" s="1" t="s">
        <v>153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J30"/>
  <sheetViews>
    <sheetView showGridLines="0" zoomScale="70" zoomScaleNormal="70" workbookViewId="0">
      <selection activeCell="D40" sqref="D40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7" width="12" style="1"/>
    <col min="8" max="8" width="18" style="1" bestFit="1" customWidth="1"/>
    <col min="9" max="9" width="13.6640625" style="1" bestFit="1" customWidth="1"/>
    <col min="10" max="16384" width="12" style="1"/>
  </cols>
  <sheetData>
    <row r="1" spans="1:10" x14ac:dyDescent="0.2">
      <c r="B1" s="86" t="str">
        <f>'Notas de Disciplina Financiera'!A1</f>
        <v>Nombre del Ente Público MUNICIPIO DE SALVATIERRA</v>
      </c>
      <c r="C1" s="86"/>
      <c r="D1" s="86"/>
      <c r="E1" s="36" t="s">
        <v>0</v>
      </c>
      <c r="F1" s="37">
        <f>'Notas de Disciplina Financiera'!D1</f>
        <v>2024</v>
      </c>
    </row>
    <row r="2" spans="1:10" x14ac:dyDescent="0.2">
      <c r="B2" s="86" t="s">
        <v>1</v>
      </c>
      <c r="C2" s="86"/>
      <c r="D2" s="86"/>
      <c r="E2" s="36" t="s">
        <v>2</v>
      </c>
      <c r="F2" s="37" t="str">
        <f>'Notas de Disciplina Financiera'!D2</f>
        <v>Trimestral</v>
      </c>
    </row>
    <row r="3" spans="1:10" x14ac:dyDescent="0.2">
      <c r="B3" s="86" t="str">
        <f>'Notas de Disciplina Financiera'!A3</f>
        <v>Correspondiente del 01 DE ENERO AL 31 DE MARZO 2024</v>
      </c>
      <c r="C3" s="86"/>
      <c r="D3" s="86"/>
      <c r="E3" s="36" t="s">
        <v>4</v>
      </c>
      <c r="F3" s="37">
        <f>'Notas de Disciplina Financiera'!D3</f>
        <v>1</v>
      </c>
    </row>
    <row r="5" spans="1:10" x14ac:dyDescent="0.2">
      <c r="B5" s="39"/>
      <c r="C5" s="39" t="s">
        <v>18</v>
      </c>
    </row>
    <row r="7" spans="1:10" x14ac:dyDescent="0.2">
      <c r="B7" s="1" t="s">
        <v>136</v>
      </c>
    </row>
    <row r="8" spans="1:10" x14ac:dyDescent="0.2">
      <c r="B8" s="41" t="s">
        <v>142</v>
      </c>
    </row>
    <row r="9" spans="1:10" x14ac:dyDescent="0.2">
      <c r="A9" s="38"/>
      <c r="B9" s="42" t="s">
        <v>143</v>
      </c>
    </row>
    <row r="10" spans="1:10" x14ac:dyDescent="0.2">
      <c r="B10" s="42" t="s">
        <v>144</v>
      </c>
    </row>
    <row r="13" spans="1:10" x14ac:dyDescent="0.2">
      <c r="C13" s="63" t="s">
        <v>145</v>
      </c>
    </row>
    <row r="14" spans="1:10" x14ac:dyDescent="0.2">
      <c r="C14" s="62" t="s">
        <v>146</v>
      </c>
    </row>
    <row r="16" spans="1:10" ht="135" x14ac:dyDescent="0.2">
      <c r="C16" s="71" t="s">
        <v>154</v>
      </c>
      <c r="D16" s="72" t="s">
        <v>155</v>
      </c>
      <c r="E16" s="71" t="s">
        <v>156</v>
      </c>
      <c r="F16" s="71" t="s">
        <v>157</v>
      </c>
      <c r="G16" s="71" t="s">
        <v>158</v>
      </c>
      <c r="H16" s="71" t="s">
        <v>159</v>
      </c>
      <c r="I16" s="71" t="s">
        <v>160</v>
      </c>
      <c r="J16" s="73" t="s">
        <v>161</v>
      </c>
    </row>
    <row r="17" spans="3:10" ht="12" x14ac:dyDescent="0.2">
      <c r="C17" s="74"/>
      <c r="D17" s="74"/>
      <c r="E17" s="74"/>
      <c r="F17" s="74"/>
      <c r="G17" s="74"/>
      <c r="H17" s="74"/>
      <c r="I17" s="74"/>
      <c r="J17" s="74"/>
    </row>
    <row r="18" spans="3:10" ht="15" x14ac:dyDescent="0.2">
      <c r="C18" s="75" t="s">
        <v>162</v>
      </c>
      <c r="D18" s="76">
        <f t="shared" ref="D18:J18" si="0">D19+D23</f>
        <v>0</v>
      </c>
      <c r="E18" s="76">
        <f t="shared" si="0"/>
        <v>0</v>
      </c>
      <c r="F18" s="76">
        <f t="shared" si="0"/>
        <v>5700000</v>
      </c>
      <c r="G18" s="76">
        <f t="shared" si="0"/>
        <v>0</v>
      </c>
      <c r="H18" s="76">
        <f t="shared" si="0"/>
        <v>-5700000</v>
      </c>
      <c r="I18" s="76">
        <f t="shared" si="0"/>
        <v>326204.65999999997</v>
      </c>
      <c r="J18" s="76">
        <f t="shared" si="0"/>
        <v>0</v>
      </c>
    </row>
    <row r="19" spans="3:10" ht="15" x14ac:dyDescent="0.2">
      <c r="C19" s="77" t="s">
        <v>163</v>
      </c>
      <c r="D19" s="78">
        <f>SUM(D20:D22)</f>
        <v>0</v>
      </c>
      <c r="E19" s="78">
        <f>SUM(E20:E22)</f>
        <v>0</v>
      </c>
      <c r="F19" s="78">
        <f>SUM(F20:F22)</f>
        <v>5700000</v>
      </c>
      <c r="G19" s="78">
        <f>SUM(G20:G22)</f>
        <v>0</v>
      </c>
      <c r="H19" s="78">
        <f t="shared" ref="H19:H26" si="1">D19+E19-F19+G19</f>
        <v>-5700000</v>
      </c>
      <c r="I19" s="78">
        <f>SUM(I20:I22)</f>
        <v>326204.65999999997</v>
      </c>
      <c r="J19" s="78">
        <f>SUM(J20:J22)</f>
        <v>0</v>
      </c>
    </row>
    <row r="20" spans="3:10" ht="15" x14ac:dyDescent="0.2">
      <c r="C20" s="79" t="s">
        <v>164</v>
      </c>
      <c r="D20" s="78">
        <v>0</v>
      </c>
      <c r="E20" s="78">
        <v>0</v>
      </c>
      <c r="F20" s="78">
        <v>5700000</v>
      </c>
      <c r="G20" s="78">
        <v>0</v>
      </c>
      <c r="H20" s="78">
        <f t="shared" si="1"/>
        <v>-5700000</v>
      </c>
      <c r="I20" s="78">
        <v>326204.65999999997</v>
      </c>
      <c r="J20" s="78">
        <v>0</v>
      </c>
    </row>
    <row r="21" spans="3:10" ht="15" x14ac:dyDescent="0.2">
      <c r="C21" s="79" t="s">
        <v>165</v>
      </c>
      <c r="D21" s="78">
        <v>0</v>
      </c>
      <c r="E21" s="78">
        <v>0</v>
      </c>
      <c r="F21" s="78">
        <v>0</v>
      </c>
      <c r="G21" s="78">
        <v>0</v>
      </c>
      <c r="H21" s="78">
        <f t="shared" si="1"/>
        <v>0</v>
      </c>
      <c r="I21" s="78">
        <v>0</v>
      </c>
      <c r="J21" s="78">
        <v>0</v>
      </c>
    </row>
    <row r="22" spans="3:10" ht="15" x14ac:dyDescent="0.2">
      <c r="C22" s="79" t="s">
        <v>166</v>
      </c>
      <c r="D22" s="78">
        <v>0</v>
      </c>
      <c r="E22" s="78">
        <v>0</v>
      </c>
      <c r="F22" s="78">
        <v>0</v>
      </c>
      <c r="G22" s="78">
        <v>0</v>
      </c>
      <c r="H22" s="78">
        <f t="shared" si="1"/>
        <v>0</v>
      </c>
      <c r="I22" s="78">
        <v>0</v>
      </c>
      <c r="J22" s="78">
        <v>0</v>
      </c>
    </row>
    <row r="23" spans="3:10" ht="15" x14ac:dyDescent="0.2">
      <c r="C23" s="77" t="s">
        <v>167</v>
      </c>
      <c r="D23" s="78">
        <f>SUM(D24:D26)</f>
        <v>0</v>
      </c>
      <c r="E23" s="78">
        <f t="shared" ref="E23:J23" si="2">SUM(E24:E26)</f>
        <v>0</v>
      </c>
      <c r="F23" s="78">
        <f t="shared" si="2"/>
        <v>0</v>
      </c>
      <c r="G23" s="78">
        <f t="shared" si="2"/>
        <v>0</v>
      </c>
      <c r="H23" s="78">
        <f t="shared" si="1"/>
        <v>0</v>
      </c>
      <c r="I23" s="78">
        <f>SUM(I24:I26)</f>
        <v>0</v>
      </c>
      <c r="J23" s="78">
        <f t="shared" si="2"/>
        <v>0</v>
      </c>
    </row>
    <row r="24" spans="3:10" ht="15" x14ac:dyDescent="0.2">
      <c r="C24" s="79" t="s">
        <v>168</v>
      </c>
      <c r="D24" s="78">
        <v>0</v>
      </c>
      <c r="E24" s="78">
        <v>0</v>
      </c>
      <c r="F24" s="78">
        <v>0</v>
      </c>
      <c r="G24" s="78">
        <v>0</v>
      </c>
      <c r="H24" s="78">
        <f t="shared" si="1"/>
        <v>0</v>
      </c>
      <c r="I24" s="78">
        <v>0</v>
      </c>
      <c r="J24" s="78">
        <v>0</v>
      </c>
    </row>
    <row r="25" spans="3:10" ht="15" x14ac:dyDescent="0.2">
      <c r="C25" s="79" t="s">
        <v>169</v>
      </c>
      <c r="D25" s="78">
        <v>0</v>
      </c>
      <c r="E25" s="78">
        <v>0</v>
      </c>
      <c r="F25" s="78">
        <v>0</v>
      </c>
      <c r="G25" s="78">
        <v>0</v>
      </c>
      <c r="H25" s="78">
        <f t="shared" si="1"/>
        <v>0</v>
      </c>
      <c r="I25" s="78">
        <v>0</v>
      </c>
      <c r="J25" s="78">
        <v>0</v>
      </c>
    </row>
    <row r="26" spans="3:10" ht="15" x14ac:dyDescent="0.2">
      <c r="C26" s="79" t="s">
        <v>170</v>
      </c>
      <c r="D26" s="78">
        <v>0</v>
      </c>
      <c r="E26" s="78">
        <v>0</v>
      </c>
      <c r="F26" s="78">
        <v>0</v>
      </c>
      <c r="G26" s="78">
        <v>0</v>
      </c>
      <c r="H26" s="78">
        <f t="shared" si="1"/>
        <v>0</v>
      </c>
      <c r="I26" s="78">
        <v>0</v>
      </c>
      <c r="J26" s="78">
        <v>0</v>
      </c>
    </row>
    <row r="27" spans="3:10" ht="15" x14ac:dyDescent="0.25">
      <c r="C27" s="80"/>
      <c r="D27" s="81"/>
      <c r="E27" s="81"/>
      <c r="F27" s="81"/>
      <c r="G27" s="81"/>
      <c r="H27" s="81"/>
      <c r="I27" s="81"/>
      <c r="J27" s="81"/>
    </row>
    <row r="28" spans="3:10" ht="15" x14ac:dyDescent="0.25">
      <c r="C28" s="75" t="s">
        <v>171</v>
      </c>
      <c r="D28" s="76">
        <v>57593889.549999997</v>
      </c>
      <c r="E28" s="82"/>
      <c r="F28" s="82"/>
      <c r="G28" s="82"/>
      <c r="H28" s="76">
        <v>33787632.780000001</v>
      </c>
      <c r="I28" s="82"/>
      <c r="J28" s="82"/>
    </row>
    <row r="29" spans="3:10" ht="15" x14ac:dyDescent="0.25">
      <c r="C29" s="80"/>
      <c r="D29" s="83"/>
      <c r="E29" s="83"/>
      <c r="F29" s="83"/>
      <c r="G29" s="83"/>
      <c r="H29" s="83"/>
      <c r="I29" s="83"/>
      <c r="J29" s="83"/>
    </row>
    <row r="30" spans="3:10" ht="15" x14ac:dyDescent="0.2">
      <c r="C30" s="75" t="s">
        <v>172</v>
      </c>
      <c r="D30" s="76">
        <f>D18+D28</f>
        <v>57593889.549999997</v>
      </c>
      <c r="E30" s="76">
        <f t="shared" ref="E30:J30" si="3">E18+E28</f>
        <v>0</v>
      </c>
      <c r="F30" s="76">
        <f t="shared" si="3"/>
        <v>5700000</v>
      </c>
      <c r="G30" s="76">
        <f t="shared" si="3"/>
        <v>0</v>
      </c>
      <c r="H30" s="76">
        <f>H18+H28</f>
        <v>28087632.780000001</v>
      </c>
      <c r="I30" s="76">
        <f t="shared" si="3"/>
        <v>326204.65999999997</v>
      </c>
      <c r="J30" s="76">
        <f t="shared" si="3"/>
        <v>0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1"/>
  <sheetViews>
    <sheetView showGridLines="0" workbookViewId="0">
      <selection activeCell="B11" sqref="B1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86" t="str">
        <f>'Notas de Disciplina Financiera'!A1</f>
        <v>Nombre del Ente Público MUNICIPIO DE SALVATIERRA</v>
      </c>
      <c r="C1" s="86"/>
      <c r="D1" s="86"/>
      <c r="E1" s="36" t="s">
        <v>0</v>
      </c>
      <c r="F1" s="37">
        <f>'Notas de Disciplina Financiera'!D1</f>
        <v>2024</v>
      </c>
    </row>
    <row r="2" spans="1:6" x14ac:dyDescent="0.2">
      <c r="B2" s="86" t="s">
        <v>1</v>
      </c>
      <c r="C2" s="86"/>
      <c r="D2" s="86"/>
      <c r="E2" s="36" t="s">
        <v>2</v>
      </c>
      <c r="F2" s="37" t="str">
        <f>'Notas de Disciplina Financiera'!D2</f>
        <v>Trimestral</v>
      </c>
    </row>
    <row r="3" spans="1:6" x14ac:dyDescent="0.2">
      <c r="B3" s="86" t="str">
        <f>'Notas de Disciplina Financiera'!A3</f>
        <v>Correspondiente del 01 DE ENERO AL 31 DE MARZO 2024</v>
      </c>
      <c r="C3" s="86"/>
      <c r="D3" s="86"/>
      <c r="E3" s="36" t="s">
        <v>4</v>
      </c>
      <c r="F3" s="37">
        <f>'Notas de Disciplina Financiera'!D3</f>
        <v>1</v>
      </c>
    </row>
    <row r="5" spans="1:6" x14ac:dyDescent="0.2">
      <c r="B5" s="39"/>
      <c r="C5" s="39" t="s">
        <v>20</v>
      </c>
    </row>
    <row r="7" spans="1:6" x14ac:dyDescent="0.2">
      <c r="B7" s="1" t="s">
        <v>136</v>
      </c>
    </row>
    <row r="8" spans="1:6" x14ac:dyDescent="0.2">
      <c r="B8" s="41" t="s">
        <v>147</v>
      </c>
    </row>
    <row r="9" spans="1:6" x14ac:dyDescent="0.2">
      <c r="A9" s="38"/>
    </row>
    <row r="10" spans="1:6" x14ac:dyDescent="0.2">
      <c r="B10" s="1" t="s">
        <v>151</v>
      </c>
    </row>
    <row r="11" spans="1:6" x14ac:dyDescent="0.2">
      <c r="B11" s="1" t="s">
        <v>173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dcterms:created xsi:type="dcterms:W3CDTF">2024-03-15T21:50:03Z</dcterms:created>
  <dcterms:modified xsi:type="dcterms:W3CDTF">2024-05-19T18:54:35Z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