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8_{7EBE5CFA-2E89-4434-A90C-DEC25304EA2E}" xr6:coauthVersionLast="47" xr6:coauthVersionMax="47" xr10:uidLastSave="{00000000-0000-0000-0000-000000000000}"/>
  <bookViews>
    <workbookView xWindow="-120" yWindow="-120" windowWidth="20730" windowHeight="110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D50" i="4" l="1"/>
  <c r="G50" i="4"/>
  <c r="D49" i="4"/>
  <c r="G49" i="4"/>
  <c r="D48" i="4"/>
  <c r="G48" i="4"/>
  <c r="D47" i="4"/>
  <c r="G47" i="4"/>
  <c r="D46" i="4"/>
  <c r="G46" i="4"/>
  <c r="D45" i="4"/>
  <c r="G45" i="4"/>
  <c r="D44" i="4"/>
  <c r="G44" i="4"/>
  <c r="D43" i="4"/>
  <c r="G43" i="4"/>
  <c r="D42" i="4"/>
  <c r="G42" i="4"/>
  <c r="D41" i="4"/>
  <c r="G41" i="4"/>
  <c r="D40" i="4"/>
  <c r="G40" i="4"/>
  <c r="D39" i="4"/>
  <c r="G39" i="4"/>
  <c r="D38" i="4"/>
  <c r="G38" i="4"/>
  <c r="D37" i="4"/>
  <c r="G37" i="4"/>
  <c r="D36" i="4"/>
  <c r="G36" i="4"/>
  <c r="D35" i="4"/>
  <c r="G35" i="4"/>
  <c r="D34" i="4"/>
  <c r="G34" i="4"/>
  <c r="D33" i="4"/>
  <c r="G33" i="4"/>
  <c r="D32" i="4"/>
  <c r="G32" i="4"/>
  <c r="D31" i="4"/>
  <c r="G31" i="4"/>
  <c r="D30" i="4"/>
  <c r="G30" i="4"/>
  <c r="D29" i="4"/>
  <c r="G29" i="4"/>
  <c r="D28" i="4"/>
  <c r="G28" i="4"/>
  <c r="D27" i="4"/>
  <c r="G27" i="4"/>
  <c r="D26" i="4"/>
  <c r="G26" i="4"/>
  <c r="D25" i="4"/>
  <c r="G25" i="4"/>
  <c r="D24" i="4"/>
  <c r="G24" i="4"/>
  <c r="D23" i="4"/>
  <c r="G23" i="4"/>
  <c r="D22" i="4"/>
  <c r="G22" i="4"/>
  <c r="D21" i="4"/>
  <c r="G21" i="4"/>
  <c r="D20" i="4"/>
  <c r="G20" i="4"/>
  <c r="D19" i="4"/>
  <c r="G19" i="4"/>
  <c r="D18" i="4"/>
  <c r="G18" i="4"/>
  <c r="D17" i="4"/>
  <c r="G17" i="4"/>
  <c r="D16" i="4"/>
  <c r="G16" i="4"/>
  <c r="D15" i="4"/>
  <c r="G15" i="4"/>
  <c r="D14" i="4"/>
  <c r="G14" i="4"/>
  <c r="D13" i="4"/>
  <c r="G13" i="4"/>
  <c r="F77" i="4"/>
  <c r="E77" i="4"/>
  <c r="C77" i="4"/>
  <c r="D76" i="4"/>
  <c r="G76" i="4"/>
  <c r="D75" i="4"/>
  <c r="G75" i="4"/>
  <c r="D74" i="4"/>
  <c r="G74" i="4"/>
  <c r="D73" i="4"/>
  <c r="G73" i="4"/>
  <c r="D72" i="4"/>
  <c r="G72" i="4"/>
  <c r="D71" i="4"/>
  <c r="G71" i="4"/>
  <c r="D70" i="4"/>
  <c r="G70" i="4"/>
  <c r="B77" i="4"/>
  <c r="F63" i="4"/>
  <c r="E63" i="4"/>
  <c r="D62" i="4"/>
  <c r="G62" i="4"/>
  <c r="D61" i="4"/>
  <c r="G61" i="4"/>
  <c r="D60" i="4"/>
  <c r="G60" i="4"/>
  <c r="D59" i="4"/>
  <c r="G59" i="4"/>
  <c r="C63" i="4"/>
  <c r="B63" i="4"/>
  <c r="D12" i="4"/>
  <c r="G12" i="4"/>
  <c r="D11" i="4"/>
  <c r="G11" i="4"/>
  <c r="D10" i="4"/>
  <c r="G10" i="4"/>
  <c r="D9" i="4"/>
  <c r="G9" i="4"/>
  <c r="D8" i="4"/>
  <c r="G8" i="4"/>
  <c r="D7" i="4"/>
  <c r="G7" i="4"/>
  <c r="D6" i="4"/>
  <c r="G6" i="4"/>
  <c r="F52" i="4"/>
  <c r="E52" i="4"/>
  <c r="C52" i="4"/>
  <c r="B52" i="4"/>
  <c r="G63" i="4"/>
  <c r="G77" i="4"/>
  <c r="D63" i="4"/>
  <c r="D77" i="4"/>
  <c r="G52" i="4"/>
  <c r="D52" i="4"/>
  <c r="D36" i="5"/>
  <c r="G36" i="5"/>
  <c r="D35" i="5"/>
  <c r="G35" i="5"/>
  <c r="D34" i="5"/>
  <c r="D33" i="5"/>
  <c r="G33" i="5"/>
  <c r="D31" i="5"/>
  <c r="G31" i="5"/>
  <c r="D30" i="5"/>
  <c r="G30" i="5"/>
  <c r="D29" i="5"/>
  <c r="G29" i="5"/>
  <c r="D28" i="5"/>
  <c r="G28" i="5"/>
  <c r="D27" i="5"/>
  <c r="G27" i="5"/>
  <c r="D26" i="5"/>
  <c r="G26" i="5"/>
  <c r="D25" i="5"/>
  <c r="G25" i="5"/>
  <c r="D24" i="5"/>
  <c r="G24" i="5"/>
  <c r="D23" i="5"/>
  <c r="G23" i="5"/>
  <c r="D21" i="5"/>
  <c r="G21" i="5"/>
  <c r="D20" i="5"/>
  <c r="G20" i="5"/>
  <c r="D19" i="5"/>
  <c r="G19" i="5"/>
  <c r="D18" i="5"/>
  <c r="G18" i="5"/>
  <c r="D17" i="5"/>
  <c r="G17" i="5"/>
  <c r="D16" i="5"/>
  <c r="G16" i="5"/>
  <c r="D15" i="5"/>
  <c r="G15" i="5"/>
  <c r="D13" i="5"/>
  <c r="G13" i="5"/>
  <c r="D12" i="5"/>
  <c r="D11" i="5"/>
  <c r="G11" i="5"/>
  <c r="D10" i="5"/>
  <c r="G10" i="5"/>
  <c r="D9" i="5"/>
  <c r="G9" i="5"/>
  <c r="D8" i="5"/>
  <c r="G8" i="5"/>
  <c r="D7" i="5"/>
  <c r="G7" i="5"/>
  <c r="D6" i="5"/>
  <c r="G6" i="5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/>
  <c r="D8" i="8"/>
  <c r="G8" i="8"/>
  <c r="D7" i="8"/>
  <c r="G7" i="8"/>
  <c r="D6" i="8"/>
  <c r="G6" i="8"/>
  <c r="D5" i="8"/>
  <c r="G5" i="8"/>
  <c r="C10" i="8"/>
  <c r="B10" i="8"/>
  <c r="D6" i="6"/>
  <c r="G6" i="6"/>
  <c r="D7" i="6"/>
  <c r="G7" i="6"/>
  <c r="D8" i="6"/>
  <c r="G8" i="6"/>
  <c r="D9" i="6"/>
  <c r="G9" i="6"/>
  <c r="D10" i="6"/>
  <c r="G10" i="6"/>
  <c r="D11" i="6"/>
  <c r="G11" i="6"/>
  <c r="D12" i="6"/>
  <c r="G12" i="6"/>
  <c r="D76" i="6"/>
  <c r="G76" i="6"/>
  <c r="D75" i="6"/>
  <c r="G75" i="6"/>
  <c r="D74" i="6"/>
  <c r="G74" i="6"/>
  <c r="D73" i="6"/>
  <c r="G73" i="6"/>
  <c r="D72" i="6"/>
  <c r="G72" i="6"/>
  <c r="D71" i="6"/>
  <c r="G71" i="6"/>
  <c r="D70" i="6"/>
  <c r="G70" i="6"/>
  <c r="D68" i="6"/>
  <c r="G68" i="6"/>
  <c r="D67" i="6"/>
  <c r="G67" i="6"/>
  <c r="D66" i="6"/>
  <c r="G66" i="6"/>
  <c r="D64" i="6"/>
  <c r="G64" i="6"/>
  <c r="D63" i="6"/>
  <c r="G63" i="6"/>
  <c r="D62" i="6"/>
  <c r="G62" i="6"/>
  <c r="D61" i="6"/>
  <c r="G61" i="6"/>
  <c r="D60" i="6"/>
  <c r="G60" i="6"/>
  <c r="D59" i="6"/>
  <c r="G59" i="6"/>
  <c r="D58" i="6"/>
  <c r="G58" i="6"/>
  <c r="D56" i="6"/>
  <c r="G56" i="6"/>
  <c r="D55" i="6"/>
  <c r="G55" i="6"/>
  <c r="D54" i="6"/>
  <c r="G54" i="6"/>
  <c r="D52" i="6"/>
  <c r="G52" i="6"/>
  <c r="D51" i="6"/>
  <c r="G51" i="6"/>
  <c r="D50" i="6"/>
  <c r="G50" i="6"/>
  <c r="D49" i="6"/>
  <c r="G49" i="6"/>
  <c r="D48" i="6"/>
  <c r="G48" i="6"/>
  <c r="D47" i="6"/>
  <c r="G47" i="6"/>
  <c r="D46" i="6"/>
  <c r="G46" i="6"/>
  <c r="D45" i="6"/>
  <c r="G45" i="6"/>
  <c r="D44" i="6"/>
  <c r="G44" i="6"/>
  <c r="D42" i="6"/>
  <c r="G42" i="6"/>
  <c r="D41" i="6"/>
  <c r="G41" i="6"/>
  <c r="D40" i="6"/>
  <c r="G40" i="6"/>
  <c r="D39" i="6"/>
  <c r="G39" i="6"/>
  <c r="D38" i="6"/>
  <c r="G38" i="6"/>
  <c r="D37" i="6"/>
  <c r="G37" i="6"/>
  <c r="D36" i="6"/>
  <c r="G36" i="6"/>
  <c r="D35" i="6"/>
  <c r="G35" i="6"/>
  <c r="D34" i="6"/>
  <c r="G34" i="6"/>
  <c r="D32" i="6"/>
  <c r="G32" i="6"/>
  <c r="D31" i="6"/>
  <c r="G31" i="6"/>
  <c r="D30" i="6"/>
  <c r="G30" i="6"/>
  <c r="D29" i="6"/>
  <c r="G29" i="6"/>
  <c r="D28" i="6"/>
  <c r="G28" i="6"/>
  <c r="D27" i="6"/>
  <c r="G27" i="6"/>
  <c r="D26" i="6"/>
  <c r="G26" i="6"/>
  <c r="D25" i="6"/>
  <c r="G25" i="6"/>
  <c r="D24" i="6"/>
  <c r="G24" i="6"/>
  <c r="D22" i="6"/>
  <c r="G22" i="6"/>
  <c r="D21" i="6"/>
  <c r="G21" i="6"/>
  <c r="D20" i="6"/>
  <c r="G20" i="6"/>
  <c r="D19" i="6"/>
  <c r="G19" i="6"/>
  <c r="D18" i="6"/>
  <c r="G18" i="6"/>
  <c r="D17" i="6"/>
  <c r="G17" i="6"/>
  <c r="D16" i="6"/>
  <c r="G16" i="6"/>
  <c r="D15" i="6"/>
  <c r="G15" i="6"/>
  <c r="D14" i="6"/>
  <c r="G14" i="6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/>
  <c r="G53" i="6"/>
  <c r="D43" i="6"/>
  <c r="G43" i="6"/>
  <c r="D69" i="6"/>
  <c r="G69" i="6"/>
  <c r="D13" i="6"/>
  <c r="G13" i="6"/>
  <c r="D23" i="6"/>
  <c r="G23" i="6"/>
  <c r="D33" i="6"/>
  <c r="G33" i="6"/>
  <c r="D65" i="6"/>
  <c r="G65" i="6"/>
  <c r="D57" i="6"/>
  <c r="G57" i="6"/>
  <c r="F77" i="6"/>
  <c r="B77" i="6"/>
  <c r="C77" i="6"/>
  <c r="D5" i="6"/>
  <c r="E77" i="6"/>
  <c r="D10" i="8"/>
  <c r="B37" i="5"/>
  <c r="G22" i="5"/>
  <c r="G14" i="5"/>
  <c r="D32" i="5"/>
  <c r="G34" i="5"/>
  <c r="G32" i="5"/>
  <c r="D5" i="5"/>
  <c r="G12" i="5"/>
  <c r="G5" i="5"/>
  <c r="C37" i="5"/>
  <c r="E37" i="5"/>
  <c r="F37" i="5"/>
  <c r="D22" i="5"/>
  <c r="D14" i="5"/>
  <c r="G10" i="8"/>
  <c r="D37" i="5"/>
  <c r="D77" i="6"/>
  <c r="G5" i="6"/>
  <c r="G77" i="6"/>
  <c r="G37" i="5"/>
</calcChain>
</file>

<file path=xl/sharedStrings.xml><?xml version="1.0" encoding="utf-8"?>
<sst xmlns="http://schemas.openxmlformats.org/spreadsheetml/2006/main" count="265" uniqueCount="187">
  <si>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</si>
  <si>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</si>
  <si>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</si>
  <si>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</si>
  <si>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</si>
  <si>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</si>
  <si>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</si>
  <si>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</si>
  <si>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</si>
  <si>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</si>
  <si>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</si>
  <si>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</si>
  <si>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</si>
  <si>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</si>
  <si>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</si>
  <si>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</si>
  <si>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</si>
  <si>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</si>
  <si>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</si>
  <si>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</si>
  <si>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</si>
  <si>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</si>
  <si>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</si>
  <si>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</si>
  <si>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</si>
  <si>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</si>
  <si>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</si>
  <si>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</si>
  <si>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</si>
  <si>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</si>
  <si>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</si>
  <si>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</si>
  <si>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</si>
  <si>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</si>
  <si>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</si>
  <si>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</si>
  <si>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</si>
  <si>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</si>
  <si>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</si>
  <si>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</si>
  <si>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</si>
  <si>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</si>
  <si>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</si>
  <si>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</si>
  <si>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</si>
  <si>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</si>
  <si>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</si>
  <si>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</si>
  <si>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</si>
  <si>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</si>
  <si>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</si>
  <si>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</si>
  <si>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</si>
  <si>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</si>
  <si>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</si>
  <si>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</si>
  <si>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</si>
  <si>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</si>
  <si>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</si>
  <si>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</si>
  <si>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</si>
  <si>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</si>
  <si>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</si>
  <si>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</si>
  <si>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</si>
  <si>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</si>
  <si>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</si>
  <si>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</si>
  <si>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</si>
  <si>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</si>
  <si>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</si>
  <si>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</si>
  <si>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</si>
  <si>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</si>
  <si>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</si>
  <si>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</si>
  <si>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</si>
  <si>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</si>
  <si>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</si>
  <si>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</si>
  <si>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</si>
  <si>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</si>
  <si>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</si>
  <si>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</si>
  <si>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</si>
  <si>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</si>
  <si>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</si>
  <si>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</si>
  <si>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</si>
  <si>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</si>
  <si>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</si>
  <si>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</si>
  <si>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</si>
  <si>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</si>
  <si>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</si>
  <si>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</si>
  <si>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</si>
  <si>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</si>
  <si>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</si>
  <si>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</si>
  <si>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</si>
  <si>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</si>
  <si>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</si>
  <si>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</si>
  <si>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</si>
  <si>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</si>
  <si>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</si>
  <si>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</si>
  <si>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</si>
  <si>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</si>
  <si>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</si>
  <si>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</si>
  <si>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</si>
  <si>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</si>
  <si>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</si>
  <si>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</si>
  <si>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</si>
  <si>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</si>
  <si>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</si>
  <si>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</si>
  <si>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</si>
  <si>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</si>
  <si>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</si>
  <si>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</si>
  <si>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</si>
  <si>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</si>
  <si>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</si>
  <si>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</si>
  <si>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</si>
  <si>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Salvatierra, Gto.
Estado Analítico del Ejercicio del Presupuesto de Egresos
Clasificación por Objeto del Gasto (Capítulo y Concepto)
Del 1 de Enero al 31 de Marzo de 2024</t>
  </si>
  <si>
    <t>Municipio de Salvatierra, Gto.
Estado Analítico del Ejercicio del Presupuesto de Egresos
Clasificación Económica (por Tipo de Gasto)
Del 1 de Enero al 31 de Marzo de 2024</t>
  </si>
  <si>
    <t>31111M270010000 PRESIDENTE MUNICIPAL</t>
  </si>
  <si>
    <t>31111M270020000 SINDICO</t>
  </si>
  <si>
    <t>31111M270030000 REGIDORES</t>
  </si>
  <si>
    <t>31111M270040000 DIRECCION DE PRESIDENCIA</t>
  </si>
  <si>
    <t>31111M270050000 DIRECCION DE COMUNICACIO</t>
  </si>
  <si>
    <t>31111M270060000 COORDINACION ATENCION AL</t>
  </si>
  <si>
    <t>31111M270070000 COORDINACION ATENCION CI</t>
  </si>
  <si>
    <t>31111M270080000 COORDINACION DE JUVENTUD</t>
  </si>
  <si>
    <t>31111M270090100 DESPACHO DE SECRETARIA D</t>
  </si>
  <si>
    <t>31111M270090200 JEFATURA ARCHIVO HISTORI</t>
  </si>
  <si>
    <t>31111M270090300 JEFATURA JUZGADO ADMINIS</t>
  </si>
  <si>
    <t>31111M270090400 JEFATURA MUSEO DE LA CIU</t>
  </si>
  <si>
    <t>31111M270090500 JEFATURA DERECHOS HUMANO</t>
  </si>
  <si>
    <t>31111M270090600 JEFATURA RECLUTAMIENTO</t>
  </si>
  <si>
    <t>31111M270100000 DIRECCION DE FISCALIZACI</t>
  </si>
  <si>
    <t>31111M270110000 DIRECCION DE JURIDICO</t>
  </si>
  <si>
    <t>31111M270120000 UNIDAD DE TRANSPARENCIA</t>
  </si>
  <si>
    <t>31111M270130000 TESORERIA</t>
  </si>
  <si>
    <t>31111M270140000 DIRECCION DE CATASTRO</t>
  </si>
  <si>
    <t>31111M270150000 CONTRALORIA</t>
  </si>
  <si>
    <t>31111M270160000 DIRECCION DE OBRAS PUBLI</t>
  </si>
  <si>
    <t>31111M270170100 DESPACHO DE SERVICIOS PU</t>
  </si>
  <si>
    <t>31111M270170200 JEFATURA ALUMBRADO PUBLI</t>
  </si>
  <si>
    <t>31111M270170300 JEFATURA ASEO PUBLICO</t>
  </si>
  <si>
    <t>31111M270170400 JEFATURA MERCADO</t>
  </si>
  <si>
    <t>31111M270170500 JEFATURA PANTEONES</t>
  </si>
  <si>
    <t>31111M270170600 JEFATURA PARQUES Y JARDI</t>
  </si>
  <si>
    <t>31111M270170700 JEFATURA RASTRO</t>
  </si>
  <si>
    <t>31111M270170800 JEFATURA ADMON PARQUE EL</t>
  </si>
  <si>
    <t>31111M270180000 DIRECCION DE DESARROLLO</t>
  </si>
  <si>
    <t>31111M270190100 DESPACHO DE SALUD PUBLIC</t>
  </si>
  <si>
    <t>31111M270200000 DIRECCION DE PLANEACION</t>
  </si>
  <si>
    <t>31111M270210000 DIRECCION DE DESARROLLO</t>
  </si>
  <si>
    <t>31111M270220000 COORDINACION DEL INSTITU</t>
  </si>
  <si>
    <t>31111M270230100 DESPACHO DIRECCION DE SE</t>
  </si>
  <si>
    <t>31111M270230200 SUBDIRECCION MOVILIDAD Y</t>
  </si>
  <si>
    <t>31111M270240000 DIRECCION DE PROTECCION</t>
  </si>
  <si>
    <t>31111M270250000 DIRECCION DE DESARROLLO</t>
  </si>
  <si>
    <t>31111M270260100 DESPACHO DE LA DIRECCION</t>
  </si>
  <si>
    <t>31111M270270000 DIRECCION DE DES URBANO</t>
  </si>
  <si>
    <t>31111M270280000 COORDINACION DE FOMENTO</t>
  </si>
  <si>
    <t>31111M270290000 COORDINACION DE EDUCACIO</t>
  </si>
  <si>
    <t>31111M270300000 DIRECCION DE OFICIALIA M</t>
  </si>
  <si>
    <t>31111M270310000 DIRECCION DE CASA DE CUL</t>
  </si>
  <si>
    <t>31111M270900100 SISTEMA DIF SALVATIERRA</t>
  </si>
  <si>
    <t>Municipio de Salvatierra, Gto.
Estado Analítico del Ejercicio del Presupuesto de Egresos
Clasificación Administrativa
Del 1 de Enero al 31 de Marzo de 2024</t>
  </si>
  <si>
    <t>Municipio de Salvatierra, Gto.
Estado Analítico del Ejercicio del Presupuesto de Egresos
Clasificación Administrativa (Poderes)
Del 1 de Enero al 31 de Marzo de 2024</t>
  </si>
  <si>
    <t>Municipio de Salvatierra, Gto.
Estado Analítico del Ejercicio del Presupuesto de Egresos
Clasificación Administrativa (Sector Paraestatal)
Del 1 de Enero al 31 de Marzo de 2024</t>
  </si>
  <si>
    <t>Municipio de Salvatierra, Gto.
Estado Analítico del Ejercicio del Presupuesto de Egresos
Clasificación Funcional (Finalidad y Función)
Del 1 de Enero al 31 de Marzo de 2024</t>
  </si>
  <si>
    <t>Bajo protesta de decir verdad declaramos que los Estados Financieros y sus notas, son razonablemente correctos y son responsabilidad del emisor.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</si>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</sst>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4" fontId="4" fillId="2" borderId="1" xfId="29" applyNumberFormat="1" applyFont="1" applyFill="1" applyBorder="1" applyAlignment="1">
      <alignment horizontal="center" vertical="center" wrapText="1"/>
    </xf>
    <xf numFmtId="0" fontId="4" fillId="2" borderId="1" xfId="2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2" xfId="0" applyNumberFormat="1" applyFont="1" applyBorder="1" applyProtection="1">
      <protection locked="0"/>
    </xf>
    <xf numFmtId="0" fontId="2" fillId="0" borderId="0" xfId="0" applyFont="1"/>
    <xf numFmtId="4" fontId="2" fillId="0" borderId="3" xfId="29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4" fillId="0" borderId="3" xfId="0" applyNumberFormat="1" applyFont="1" applyBorder="1" applyProtection="1">
      <protection locked="0"/>
    </xf>
    <xf numFmtId="4" fontId="4" fillId="0" borderId="2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4" fillId="0" borderId="8" xfId="0" applyNumberFormat="1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9" xfId="29" applyFont="1" applyBorder="1" applyAlignment="1">
      <alignment horizontal="left" vertical="center" indent="1"/>
    </xf>
    <xf numFmtId="0" fontId="2" fillId="0" borderId="10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0" fillId="0" borderId="0" xfId="0"/>
    <xf numFmtId="0" fontId="0" fillId="0" borderId="0" xfId="0" applyProtection="1">
      <protection locked="0"/>
    </xf>
    <xf numFmtId="0" fontId="2" fillId="0" borderId="0" xfId="25" applyFont="1" applyAlignment="1" applyProtection="1">
      <alignment vertical="top"/>
      <protection locked="0"/>
    </xf>
    <xf numFmtId="0" fontId="2" fillId="0" borderId="0" xfId="25" applyFont="1" applyAlignment="1" applyProtection="1">
      <alignment horizontal="right" vertical="top"/>
      <protection locked="0"/>
    </xf>
    <xf numFmtId="0" fontId="1" fillId="0" borderId="0" xfId="25" applyAlignment="1" applyProtection="1">
      <alignment horizontal="left" vertical="top" indent="1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4" fillId="2" borderId="6" xfId="29" applyFont="1" applyFill="1" applyBorder="1" applyAlignment="1" applyProtection="1">
      <alignment horizontal="center" vertical="center" wrapText="1"/>
      <protection locked="0"/>
    </xf>
    <xf numFmtId="0" fontId="4" fillId="2" borderId="11" xfId="29" applyFont="1" applyFill="1" applyBorder="1" applyAlignment="1" applyProtection="1">
      <alignment horizontal="center" vertical="center" wrapText="1"/>
      <protection locked="0"/>
    </xf>
    <xf numFmtId="0" fontId="4" fillId="2" borderId="12" xfId="29" applyFont="1" applyFill="1" applyBorder="1" applyAlignment="1" applyProtection="1">
      <alignment horizontal="center" vertical="center" wrapText="1"/>
      <protection locked="0"/>
    </xf>
    <xf numFmtId="4" fontId="4" fillId="2" borderId="3" xfId="29" applyNumberFormat="1" applyFont="1" applyFill="1" applyBorder="1" applyAlignment="1">
      <alignment horizontal="center" vertical="center" wrapText="1"/>
    </xf>
    <xf numFmtId="4" fontId="4" fillId="2" borderId="8" xfId="29" applyNumberFormat="1" applyFont="1" applyFill="1" applyBorder="1" applyAlignment="1">
      <alignment horizontal="center" vertical="center" wrapText="1"/>
    </xf>
    <xf numFmtId="0" fontId="4" fillId="2" borderId="9" xfId="29" applyFont="1" applyFill="1" applyBorder="1" applyAlignment="1">
      <alignment horizontal="center" vertical="center"/>
    </xf>
    <xf numFmtId="0" fontId="4" fillId="2" borderId="10" xfId="29" applyFont="1" applyFill="1" applyBorder="1" applyAlignment="1">
      <alignment horizontal="center" vertical="center"/>
    </xf>
    <xf numFmtId="0" fontId="4" fillId="2" borderId="7" xfId="29" applyFont="1" applyFill="1" applyBorder="1" applyAlignment="1">
      <alignment horizontal="center" vertical="center"/>
    </xf>
  </cellXfs>
  <cellStyles count="45">
    <cellStyle name="Euro" xfId="1"/>
    <cellStyle name="Millares 2" xfId="2"/>
    <cellStyle name="Millares 2 2" xfId="3"/>
    <cellStyle name="Millares 2 2 2" xfId="4"/>
    <cellStyle name="Millares 2 2 3" xfId="5"/>
    <cellStyle name="Millares 2 2 4" xfId="6"/>
    <cellStyle name="Millares 2 3" xfId="7"/>
    <cellStyle name="Millares 2 3 2" xfId="8"/>
    <cellStyle name="Millares 2 3 3" xfId="9"/>
    <cellStyle name="Millares 2 3 4" xfId="10"/>
    <cellStyle name="Millares 2 4" xfId="11"/>
    <cellStyle name="Millares 2 4 2" xfId="12"/>
    <cellStyle name="Millares 2 5" xfId="13"/>
    <cellStyle name="Millares 2 6" xfId="14"/>
    <cellStyle name="Millares 2 7" xfId="15"/>
    <cellStyle name="Millares 3" xfId="16"/>
    <cellStyle name="Millares 3 2" xfId="17"/>
    <cellStyle name="Millares 3 3" xfId="18"/>
    <cellStyle name="Millares 3 4" xfId="19"/>
    <cellStyle name="Moneda 2" xfId="20"/>
    <cellStyle name="Moneda 2 2" xfId="21"/>
    <cellStyle name="Moneda 2 3" xfId="22"/>
    <cellStyle name="Moneda 2 4" xfId="23"/>
    <cellStyle name="Normal" xfId="0" builtinId="0"/>
    <cellStyle name="Normal 2" xfId="24"/>
    <cellStyle name="Normal 2 2" xfId="25"/>
    <cellStyle name="Normal 2 3" xfId="26"/>
    <cellStyle name="Normal 2 4" xfId="27"/>
    <cellStyle name="Normal 2 5" xfId="28"/>
    <cellStyle name="Normal 3" xfId="29"/>
    <cellStyle name="Normal 3 2" xfId="30"/>
    <cellStyle name="Normal 3 3" xfId="31"/>
    <cellStyle name="Normal 3 4" xfId="32"/>
    <cellStyle name="Normal 4" xfId="33"/>
    <cellStyle name="Normal 4 2" xfId="34"/>
    <cellStyle name="Normal 5" xfId="35"/>
    <cellStyle name="Normal 5 2" xfId="36"/>
    <cellStyle name="Normal 6" xfId="37"/>
    <cellStyle name="Normal 6 2" xfId="38"/>
    <cellStyle name="Normal 6 2 2" xfId="39"/>
    <cellStyle name="Normal 6 2 3" xfId="40"/>
    <cellStyle name="Normal 6 2 4" xfId="41"/>
    <cellStyle name="Normal 6 3" xfId="42"/>
    <cellStyle name="Normal 6 4" xfId="43"/>
    <cellStyle name="Normal 6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topLeftCell="A61" zoomScale="60" zoomScaleNormal="100" workbookViewId="0">
      <selection activeCell="A79" sqref="A79:C86"/>
    </sheetView>
  </sheetViews>
  <sheetFormatPr baseColWidth="10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7" t="s">
        <v>129</v>
      </c>
      <c r="B1" s="37"/>
      <c r="C1" s="37"/>
      <c r="D1" s="37"/>
      <c r="E1" s="37"/>
      <c r="F1" s="37"/>
      <c r="G1" s="38"/>
    </row>
    <row r="2" spans="1:8" x14ac:dyDescent="0.2">
      <c r="A2" s="42" t="s">
        <v>51</v>
      </c>
      <c r="B2" s="39" t="s">
        <v>57</v>
      </c>
      <c r="C2" s="37"/>
      <c r="D2" s="37"/>
      <c r="E2" s="37"/>
      <c r="F2" s="38"/>
      <c r="G2" s="40" t="s">
        <v>56</v>
      </c>
    </row>
    <row r="3" spans="1:8" ht="24.95" customHeight="1" x14ac:dyDescent="0.2">
      <c r="A3" s="4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1"/>
    </row>
    <row r="4" spans="1:8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146281416.67000002</v>
      </c>
      <c r="C5" s="13">
        <f>SUM(C6:C12)</f>
        <v>-1712.2900000000373</v>
      </c>
      <c r="D5" s="13">
        <f>B5+C5</f>
        <v>146279704.38000003</v>
      </c>
      <c r="E5" s="13">
        <f>SUM(E6:E12)</f>
        <v>32894733.620000001</v>
      </c>
      <c r="F5" s="13">
        <f>SUM(F6:F12)</f>
        <v>32669646.759999998</v>
      </c>
      <c r="G5" s="13">
        <f>D5-E5</f>
        <v>113384970.76000002</v>
      </c>
    </row>
    <row r="6" spans="1:8" x14ac:dyDescent="0.2">
      <c r="A6" s="20" t="s">
        <v>62</v>
      </c>
      <c r="B6" s="5">
        <v>118992369.67</v>
      </c>
      <c r="C6" s="5">
        <v>-19784.66</v>
      </c>
      <c r="D6" s="5">
        <f t="shared" ref="D6:D69" si="0">B6+C6</f>
        <v>118972585.01000001</v>
      </c>
      <c r="E6" s="5">
        <v>28246860.129999999</v>
      </c>
      <c r="F6" s="5">
        <v>28246860.129999999</v>
      </c>
      <c r="G6" s="5">
        <f t="shared" ref="G6:G69" si="1">D6-E6</f>
        <v>90725724.88000001</v>
      </c>
      <c r="H6" s="9">
        <v>1100</v>
      </c>
    </row>
    <row r="7" spans="1:8" x14ac:dyDescent="0.2">
      <c r="A7" s="20" t="s">
        <v>63</v>
      </c>
      <c r="B7" s="5">
        <v>354143.43</v>
      </c>
      <c r="C7" s="5">
        <v>1231745.26</v>
      </c>
      <c r="D7" s="5">
        <f t="shared" si="0"/>
        <v>1585888.69</v>
      </c>
      <c r="E7" s="5">
        <v>1173662.04</v>
      </c>
      <c r="F7" s="5">
        <v>1173662.04</v>
      </c>
      <c r="G7" s="5">
        <f t="shared" si="1"/>
        <v>412226.64999999991</v>
      </c>
      <c r="H7" s="9">
        <v>1200</v>
      </c>
    </row>
    <row r="8" spans="1:8" x14ac:dyDescent="0.2">
      <c r="A8" s="20" t="s">
        <v>64</v>
      </c>
      <c r="B8" s="5">
        <v>17793525.449999999</v>
      </c>
      <c r="C8" s="5">
        <v>-1521.84</v>
      </c>
      <c r="D8" s="5">
        <f t="shared" si="0"/>
        <v>17792003.609999999</v>
      </c>
      <c r="E8" s="5">
        <v>1478.16</v>
      </c>
      <c r="F8" s="5">
        <v>1478.16</v>
      </c>
      <c r="G8" s="5">
        <f t="shared" si="1"/>
        <v>17790525.449999999</v>
      </c>
      <c r="H8" s="9">
        <v>1300</v>
      </c>
    </row>
    <row r="9" spans="1:8" x14ac:dyDescent="0.2">
      <c r="A9" s="20" t="s">
        <v>33</v>
      </c>
      <c r="B9" s="5">
        <v>160000</v>
      </c>
      <c r="C9" s="5">
        <v>0</v>
      </c>
      <c r="D9" s="5">
        <f t="shared" si="0"/>
        <v>160000</v>
      </c>
      <c r="E9" s="5">
        <v>0</v>
      </c>
      <c r="F9" s="5">
        <v>0</v>
      </c>
      <c r="G9" s="5">
        <f t="shared" si="1"/>
        <v>160000</v>
      </c>
      <c r="H9" s="9">
        <v>1400</v>
      </c>
    </row>
    <row r="10" spans="1:8" x14ac:dyDescent="0.2">
      <c r="A10" s="20" t="s">
        <v>65</v>
      </c>
      <c r="B10" s="5">
        <v>8816378.1199999992</v>
      </c>
      <c r="C10" s="5">
        <v>-1232857.55</v>
      </c>
      <c r="D10" s="5">
        <f t="shared" si="0"/>
        <v>7583520.5699999994</v>
      </c>
      <c r="E10" s="5">
        <v>3391343.24</v>
      </c>
      <c r="F10" s="5">
        <v>3166256.38</v>
      </c>
      <c r="G10" s="5">
        <f t="shared" si="1"/>
        <v>4192177.3299999991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165000</v>
      </c>
      <c r="C12" s="5">
        <v>20706.5</v>
      </c>
      <c r="D12" s="5">
        <f t="shared" si="0"/>
        <v>185706.5</v>
      </c>
      <c r="E12" s="5">
        <v>81390.05</v>
      </c>
      <c r="F12" s="5">
        <v>81390.05</v>
      </c>
      <c r="G12" s="5">
        <f t="shared" si="1"/>
        <v>104316.45</v>
      </c>
      <c r="H12" s="9">
        <v>1700</v>
      </c>
    </row>
    <row r="13" spans="1:8" x14ac:dyDescent="0.2">
      <c r="A13" s="18" t="s">
        <v>123</v>
      </c>
      <c r="B13" s="14">
        <f>SUM(B14:B22)</f>
        <v>23040398.82</v>
      </c>
      <c r="C13" s="14">
        <f>SUM(C14:C22)</f>
        <v>-103717.44</v>
      </c>
      <c r="D13" s="14">
        <f t="shared" si="0"/>
        <v>22936681.379999999</v>
      </c>
      <c r="E13" s="14">
        <f>SUM(E14:E22)</f>
        <v>3074049.64</v>
      </c>
      <c r="F13" s="14">
        <f>SUM(F14:F22)</f>
        <v>3074049.64</v>
      </c>
      <c r="G13" s="14">
        <f t="shared" si="1"/>
        <v>19862631.739999998</v>
      </c>
      <c r="H13" s="19">
        <v>0</v>
      </c>
    </row>
    <row r="14" spans="1:8" x14ac:dyDescent="0.2">
      <c r="A14" s="20" t="s">
        <v>67</v>
      </c>
      <c r="B14" s="5">
        <v>1806943.47</v>
      </c>
      <c r="C14" s="5">
        <v>-4375</v>
      </c>
      <c r="D14" s="5">
        <f t="shared" si="0"/>
        <v>1802568.47</v>
      </c>
      <c r="E14" s="5">
        <v>223247.03</v>
      </c>
      <c r="F14" s="5">
        <v>223247.03</v>
      </c>
      <c r="G14" s="5">
        <f t="shared" si="1"/>
        <v>1579321.44</v>
      </c>
      <c r="H14" s="9">
        <v>2100</v>
      </c>
    </row>
    <row r="15" spans="1:8" x14ac:dyDescent="0.2">
      <c r="A15" s="20" t="s">
        <v>68</v>
      </c>
      <c r="B15" s="5">
        <v>496689.98</v>
      </c>
      <c r="C15" s="5">
        <v>-34466.44</v>
      </c>
      <c r="D15" s="5">
        <f t="shared" si="0"/>
        <v>462223.54</v>
      </c>
      <c r="E15" s="5">
        <v>29625.13</v>
      </c>
      <c r="F15" s="5">
        <v>29625.13</v>
      </c>
      <c r="G15" s="5">
        <f t="shared" si="1"/>
        <v>432598.41</v>
      </c>
      <c r="H15" s="9">
        <v>2200</v>
      </c>
    </row>
    <row r="16" spans="1:8" x14ac:dyDescent="0.2">
      <c r="A16" s="20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20" t="s">
        <v>70</v>
      </c>
      <c r="B17" s="5">
        <v>3012055.19</v>
      </c>
      <c r="C17" s="5">
        <v>51332.639999999999</v>
      </c>
      <c r="D17" s="5">
        <f t="shared" si="0"/>
        <v>3063387.83</v>
      </c>
      <c r="E17" s="5">
        <v>356141.9</v>
      </c>
      <c r="F17" s="5">
        <v>356141.9</v>
      </c>
      <c r="G17" s="5">
        <f t="shared" si="1"/>
        <v>2707245.93</v>
      </c>
      <c r="H17" s="9">
        <v>2400</v>
      </c>
    </row>
    <row r="18" spans="1:8" x14ac:dyDescent="0.2">
      <c r="A18" s="20" t="s">
        <v>71</v>
      </c>
      <c r="B18" s="5">
        <v>6453968.2000000002</v>
      </c>
      <c r="C18" s="5">
        <v>-30385.65</v>
      </c>
      <c r="D18" s="5">
        <f t="shared" si="0"/>
        <v>6423582.5499999998</v>
      </c>
      <c r="E18" s="5">
        <v>1237859.55</v>
      </c>
      <c r="F18" s="5">
        <v>1237859.55</v>
      </c>
      <c r="G18" s="5">
        <f t="shared" si="1"/>
        <v>5185723</v>
      </c>
      <c r="H18" s="9">
        <v>2500</v>
      </c>
    </row>
    <row r="19" spans="1:8" x14ac:dyDescent="0.2">
      <c r="A19" s="20" t="s">
        <v>72</v>
      </c>
      <c r="B19" s="5">
        <v>9188049.9100000001</v>
      </c>
      <c r="C19" s="5">
        <v>-104564.03</v>
      </c>
      <c r="D19" s="5">
        <f t="shared" si="0"/>
        <v>9083485.8800000008</v>
      </c>
      <c r="E19" s="5">
        <v>1110444.3400000001</v>
      </c>
      <c r="F19" s="5">
        <v>1110444.3400000001</v>
      </c>
      <c r="G19" s="5">
        <f t="shared" si="1"/>
        <v>7973041.540000001</v>
      </c>
      <c r="H19" s="9">
        <v>2600</v>
      </c>
    </row>
    <row r="20" spans="1:8" x14ac:dyDescent="0.2">
      <c r="A20" s="20" t="s">
        <v>73</v>
      </c>
      <c r="B20" s="5">
        <v>902617.01</v>
      </c>
      <c r="C20" s="5">
        <v>0</v>
      </c>
      <c r="D20" s="5">
        <f t="shared" si="0"/>
        <v>902617.01</v>
      </c>
      <c r="E20" s="5">
        <v>53051.519999999997</v>
      </c>
      <c r="F20" s="5">
        <v>53051.519999999997</v>
      </c>
      <c r="G20" s="5">
        <f t="shared" si="1"/>
        <v>849565.49</v>
      </c>
      <c r="H20" s="9">
        <v>2700</v>
      </c>
    </row>
    <row r="21" spans="1:8" x14ac:dyDescent="0.2">
      <c r="A21" s="20" t="s">
        <v>74</v>
      </c>
      <c r="B21" s="5">
        <v>52792</v>
      </c>
      <c r="C21" s="5">
        <v>0</v>
      </c>
      <c r="D21" s="5">
        <f t="shared" si="0"/>
        <v>52792</v>
      </c>
      <c r="E21" s="5">
        <v>0</v>
      </c>
      <c r="F21" s="5">
        <v>0</v>
      </c>
      <c r="G21" s="5">
        <f t="shared" si="1"/>
        <v>52792</v>
      </c>
      <c r="H21" s="9">
        <v>2800</v>
      </c>
    </row>
    <row r="22" spans="1:8" x14ac:dyDescent="0.2">
      <c r="A22" s="20" t="s">
        <v>75</v>
      </c>
      <c r="B22" s="5">
        <v>1127283.06</v>
      </c>
      <c r="C22" s="5">
        <v>18741.04</v>
      </c>
      <c r="D22" s="5">
        <f t="shared" si="0"/>
        <v>1146024.1000000001</v>
      </c>
      <c r="E22" s="5">
        <v>63680.17</v>
      </c>
      <c r="F22" s="5">
        <v>63680.17</v>
      </c>
      <c r="G22" s="5">
        <f t="shared" si="1"/>
        <v>1082343.9300000002</v>
      </c>
      <c r="H22" s="9">
        <v>2900</v>
      </c>
    </row>
    <row r="23" spans="1:8" x14ac:dyDescent="0.2">
      <c r="A23" s="18" t="s">
        <v>59</v>
      </c>
      <c r="B23" s="14">
        <f>SUM(B24:B32)</f>
        <v>96409832.86999999</v>
      </c>
      <c r="C23" s="14">
        <f>SUM(C24:C32)</f>
        <v>244171135.82000002</v>
      </c>
      <c r="D23" s="14">
        <f t="shared" si="0"/>
        <v>340580968.69</v>
      </c>
      <c r="E23" s="14">
        <f>SUM(E24:E32)</f>
        <v>40493641.369999997</v>
      </c>
      <c r="F23" s="14">
        <f>SUM(F24:F32)</f>
        <v>40193641.369999997</v>
      </c>
      <c r="G23" s="14">
        <f t="shared" si="1"/>
        <v>300087327.31999999</v>
      </c>
      <c r="H23" s="19">
        <v>0</v>
      </c>
    </row>
    <row r="24" spans="1:8" x14ac:dyDescent="0.2">
      <c r="A24" s="20" t="s">
        <v>76</v>
      </c>
      <c r="B24" s="5">
        <v>21249348.48</v>
      </c>
      <c r="C24" s="5">
        <v>1833601.23</v>
      </c>
      <c r="D24" s="5">
        <f t="shared" si="0"/>
        <v>23082949.710000001</v>
      </c>
      <c r="E24" s="5">
        <v>8202812.0800000001</v>
      </c>
      <c r="F24" s="5">
        <v>8202812.0800000001</v>
      </c>
      <c r="G24" s="5">
        <f t="shared" si="1"/>
        <v>14880137.630000001</v>
      </c>
      <c r="H24" s="9">
        <v>3100</v>
      </c>
    </row>
    <row r="25" spans="1:8" x14ac:dyDescent="0.2">
      <c r="A25" s="20" t="s">
        <v>77</v>
      </c>
      <c r="B25" s="5">
        <v>881325.54</v>
      </c>
      <c r="C25" s="5">
        <v>-7771.8</v>
      </c>
      <c r="D25" s="5">
        <f t="shared" si="0"/>
        <v>873553.74</v>
      </c>
      <c r="E25" s="5">
        <v>118842.47</v>
      </c>
      <c r="F25" s="5">
        <v>118842.47</v>
      </c>
      <c r="G25" s="5">
        <f t="shared" si="1"/>
        <v>754711.27</v>
      </c>
      <c r="H25" s="9">
        <v>3200</v>
      </c>
    </row>
    <row r="26" spans="1:8" x14ac:dyDescent="0.2">
      <c r="A26" s="20" t="s">
        <v>78</v>
      </c>
      <c r="B26" s="5">
        <v>6922501.7999999998</v>
      </c>
      <c r="C26" s="5">
        <v>240471681.09999999</v>
      </c>
      <c r="D26" s="5">
        <f t="shared" si="0"/>
        <v>247394182.90000001</v>
      </c>
      <c r="E26" s="5">
        <v>3288802.31</v>
      </c>
      <c r="F26" s="5">
        <v>3288802.31</v>
      </c>
      <c r="G26" s="5">
        <f t="shared" si="1"/>
        <v>244105380.59</v>
      </c>
      <c r="H26" s="9">
        <v>3300</v>
      </c>
    </row>
    <row r="27" spans="1:8" x14ac:dyDescent="0.2">
      <c r="A27" s="20" t="s">
        <v>79</v>
      </c>
      <c r="B27" s="5">
        <v>259639.63</v>
      </c>
      <c r="C27" s="5">
        <v>298657.11</v>
      </c>
      <c r="D27" s="5">
        <f t="shared" si="0"/>
        <v>558296.74</v>
      </c>
      <c r="E27" s="5">
        <v>484431.66</v>
      </c>
      <c r="F27" s="5">
        <v>484431.66</v>
      </c>
      <c r="G27" s="5">
        <f t="shared" si="1"/>
        <v>73865.080000000016</v>
      </c>
      <c r="H27" s="9">
        <v>3400</v>
      </c>
    </row>
    <row r="28" spans="1:8" x14ac:dyDescent="0.2">
      <c r="A28" s="20" t="s">
        <v>80</v>
      </c>
      <c r="B28" s="5">
        <v>31524310.539999999</v>
      </c>
      <c r="C28" s="5">
        <v>-12632</v>
      </c>
      <c r="D28" s="5">
        <f t="shared" si="0"/>
        <v>31511678.539999999</v>
      </c>
      <c r="E28" s="5">
        <v>4337434.75</v>
      </c>
      <c r="F28" s="5">
        <v>4337434.75</v>
      </c>
      <c r="G28" s="5">
        <f t="shared" si="1"/>
        <v>27174243.789999999</v>
      </c>
      <c r="H28" s="9">
        <v>3500</v>
      </c>
    </row>
    <row r="29" spans="1:8" x14ac:dyDescent="0.2">
      <c r="A29" s="20" t="s">
        <v>81</v>
      </c>
      <c r="B29" s="5">
        <v>935425.97</v>
      </c>
      <c r="C29" s="5">
        <v>-199300</v>
      </c>
      <c r="D29" s="5">
        <f t="shared" si="0"/>
        <v>736125.97</v>
      </c>
      <c r="E29" s="5">
        <v>170909.43</v>
      </c>
      <c r="F29" s="5">
        <v>170909.43</v>
      </c>
      <c r="G29" s="5">
        <f t="shared" si="1"/>
        <v>565216.54</v>
      </c>
      <c r="H29" s="9">
        <v>3600</v>
      </c>
    </row>
    <row r="30" spans="1:8" x14ac:dyDescent="0.2">
      <c r="A30" s="20" t="s">
        <v>82</v>
      </c>
      <c r="B30" s="5">
        <v>275961.58</v>
      </c>
      <c r="C30" s="5">
        <v>300</v>
      </c>
      <c r="D30" s="5">
        <f t="shared" si="0"/>
        <v>276261.58</v>
      </c>
      <c r="E30" s="5">
        <v>31603.86</v>
      </c>
      <c r="F30" s="5">
        <v>31603.86</v>
      </c>
      <c r="G30" s="5">
        <f t="shared" si="1"/>
        <v>244657.72000000003</v>
      </c>
      <c r="H30" s="9">
        <v>3700</v>
      </c>
    </row>
    <row r="31" spans="1:8" x14ac:dyDescent="0.2">
      <c r="A31" s="20" t="s">
        <v>83</v>
      </c>
      <c r="B31" s="5">
        <v>24748562.98</v>
      </c>
      <c r="C31" s="5">
        <v>4520537.59</v>
      </c>
      <c r="D31" s="5">
        <f t="shared" si="0"/>
        <v>29269100.57</v>
      </c>
      <c r="E31" s="5">
        <v>20888551.809999999</v>
      </c>
      <c r="F31" s="5">
        <v>20588551.809999999</v>
      </c>
      <c r="G31" s="5">
        <f t="shared" si="1"/>
        <v>8380548.7600000016</v>
      </c>
      <c r="H31" s="9">
        <v>3800</v>
      </c>
    </row>
    <row r="32" spans="1:8" x14ac:dyDescent="0.2">
      <c r="A32" s="20" t="s">
        <v>18</v>
      </c>
      <c r="B32" s="5">
        <v>9612756.3499999996</v>
      </c>
      <c r="C32" s="5">
        <v>-2733937.41</v>
      </c>
      <c r="D32" s="5">
        <f t="shared" si="0"/>
        <v>6878818.9399999995</v>
      </c>
      <c r="E32" s="5">
        <v>2970253</v>
      </c>
      <c r="F32" s="5">
        <v>2970253</v>
      </c>
      <c r="G32" s="5">
        <f t="shared" si="1"/>
        <v>3908565.9399999995</v>
      </c>
      <c r="H32" s="9">
        <v>3900</v>
      </c>
    </row>
    <row r="33" spans="1:8" x14ac:dyDescent="0.2">
      <c r="A33" s="18" t="s">
        <v>124</v>
      </c>
      <c r="B33" s="14">
        <f>SUM(B34:B42)</f>
        <v>32569124.289999999</v>
      </c>
      <c r="C33" s="14">
        <f>SUM(C34:C42)</f>
        <v>-458743</v>
      </c>
      <c r="D33" s="14">
        <f t="shared" si="0"/>
        <v>32110381.289999999</v>
      </c>
      <c r="E33" s="14">
        <f>SUM(E34:E42)</f>
        <v>7080298.96</v>
      </c>
      <c r="F33" s="14">
        <f>SUM(F34:F42)</f>
        <v>7119555.96</v>
      </c>
      <c r="G33" s="14">
        <f t="shared" si="1"/>
        <v>25030082.329999998</v>
      </c>
      <c r="H33" s="19">
        <v>0</v>
      </c>
    </row>
    <row r="34" spans="1:8" x14ac:dyDescent="0.2">
      <c r="A34" s="20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0" t="s">
        <v>85</v>
      </c>
      <c r="B35" s="5">
        <v>7004343.4100000001</v>
      </c>
      <c r="C35" s="5">
        <v>0</v>
      </c>
      <c r="D35" s="5">
        <f t="shared" si="0"/>
        <v>7004343.4100000001</v>
      </c>
      <c r="E35" s="5">
        <v>1881539.9</v>
      </c>
      <c r="F35" s="5">
        <v>1881539.9</v>
      </c>
      <c r="G35" s="5">
        <f t="shared" si="1"/>
        <v>5122803.51</v>
      </c>
      <c r="H35" s="9">
        <v>4200</v>
      </c>
    </row>
    <row r="36" spans="1:8" x14ac:dyDescent="0.2">
      <c r="A36" s="20" t="s">
        <v>86</v>
      </c>
      <c r="B36" s="5">
        <v>475000</v>
      </c>
      <c r="C36" s="5">
        <v>0</v>
      </c>
      <c r="D36" s="5">
        <f t="shared" si="0"/>
        <v>475000</v>
      </c>
      <c r="E36" s="5">
        <v>0</v>
      </c>
      <c r="F36" s="5">
        <v>0</v>
      </c>
      <c r="G36" s="5">
        <f t="shared" si="1"/>
        <v>475000</v>
      </c>
      <c r="H36" s="9">
        <v>4300</v>
      </c>
    </row>
    <row r="37" spans="1:8" x14ac:dyDescent="0.2">
      <c r="A37" s="20" t="s">
        <v>87</v>
      </c>
      <c r="B37" s="5">
        <v>9499640.1999999993</v>
      </c>
      <c r="C37" s="5">
        <v>-458743</v>
      </c>
      <c r="D37" s="5">
        <f t="shared" si="0"/>
        <v>9040897.1999999993</v>
      </c>
      <c r="E37" s="5">
        <v>857804.93</v>
      </c>
      <c r="F37" s="5">
        <v>897061.93</v>
      </c>
      <c r="G37" s="5">
        <f t="shared" si="1"/>
        <v>8183092.2699999996</v>
      </c>
      <c r="H37" s="9">
        <v>4400</v>
      </c>
    </row>
    <row r="38" spans="1:8" x14ac:dyDescent="0.2">
      <c r="A38" s="20" t="s">
        <v>39</v>
      </c>
      <c r="B38" s="5">
        <v>15590140.68</v>
      </c>
      <c r="C38" s="5">
        <v>0</v>
      </c>
      <c r="D38" s="5">
        <f t="shared" si="0"/>
        <v>15590140.68</v>
      </c>
      <c r="E38" s="5">
        <v>4340954.13</v>
      </c>
      <c r="F38" s="5">
        <v>4340954.13</v>
      </c>
      <c r="G38" s="5">
        <f t="shared" si="1"/>
        <v>11249186.550000001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2025913.8299999998</v>
      </c>
      <c r="C43" s="14">
        <f>SUM(C44:C52)</f>
        <v>-100000</v>
      </c>
      <c r="D43" s="14">
        <f t="shared" si="0"/>
        <v>1925913.8299999998</v>
      </c>
      <c r="E43" s="14">
        <f>SUM(E44:E52)</f>
        <v>0</v>
      </c>
      <c r="F43" s="14">
        <f>SUM(F44:F52)</f>
        <v>0</v>
      </c>
      <c r="G43" s="14">
        <f t="shared" si="1"/>
        <v>1925913.8299999998</v>
      </c>
      <c r="H43" s="19">
        <v>0</v>
      </c>
    </row>
    <row r="44" spans="1:8" x14ac:dyDescent="0.2">
      <c r="A44" s="4" t="s">
        <v>91</v>
      </c>
      <c r="B44" s="5">
        <v>1439888.49</v>
      </c>
      <c r="C44" s="5">
        <v>0</v>
      </c>
      <c r="D44" s="5">
        <f t="shared" si="0"/>
        <v>1439888.49</v>
      </c>
      <c r="E44" s="5">
        <v>0</v>
      </c>
      <c r="F44" s="5">
        <v>0</v>
      </c>
      <c r="G44" s="5">
        <f t="shared" si="1"/>
        <v>1439888.49</v>
      </c>
      <c r="H44" s="9">
        <v>5100</v>
      </c>
    </row>
    <row r="45" spans="1:8" x14ac:dyDescent="0.2">
      <c r="A45" s="20" t="s">
        <v>92</v>
      </c>
      <c r="B45" s="5">
        <v>12700</v>
      </c>
      <c r="C45" s="5">
        <v>0</v>
      </c>
      <c r="D45" s="5">
        <f t="shared" si="0"/>
        <v>12700</v>
      </c>
      <c r="E45" s="5">
        <v>0</v>
      </c>
      <c r="F45" s="5">
        <v>0</v>
      </c>
      <c r="G45" s="5">
        <f t="shared" si="1"/>
        <v>12700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527395.35</v>
      </c>
      <c r="C47" s="5">
        <v>-100000</v>
      </c>
      <c r="D47" s="5">
        <f t="shared" si="0"/>
        <v>427395.35</v>
      </c>
      <c r="E47" s="5">
        <v>0</v>
      </c>
      <c r="F47" s="5">
        <v>0</v>
      </c>
      <c r="G47" s="5">
        <f t="shared" si="1"/>
        <v>427395.35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45929.99</v>
      </c>
      <c r="C49" s="5">
        <v>0</v>
      </c>
      <c r="D49" s="5">
        <f t="shared" si="0"/>
        <v>45929.99</v>
      </c>
      <c r="E49" s="5">
        <v>0</v>
      </c>
      <c r="F49" s="5">
        <v>0</v>
      </c>
      <c r="G49" s="5">
        <f t="shared" si="1"/>
        <v>45929.99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60341611.359999999</v>
      </c>
      <c r="C53" s="14">
        <f>SUM(C54:C56)</f>
        <v>120410019.59</v>
      </c>
      <c r="D53" s="14">
        <f t="shared" si="0"/>
        <v>180751630.94999999</v>
      </c>
      <c r="E53" s="14">
        <f>SUM(E54:E56)</f>
        <v>76104304.329999998</v>
      </c>
      <c r="F53" s="14">
        <f>SUM(F54:F56)</f>
        <v>73959558.190000013</v>
      </c>
      <c r="G53" s="14">
        <f t="shared" si="1"/>
        <v>104647326.61999999</v>
      </c>
      <c r="H53" s="19">
        <v>0</v>
      </c>
    </row>
    <row r="54" spans="1:8" x14ac:dyDescent="0.2">
      <c r="A54" s="20" t="s">
        <v>100</v>
      </c>
      <c r="B54" s="5">
        <v>56734793.189999998</v>
      </c>
      <c r="C54" s="5">
        <v>76446896.959999993</v>
      </c>
      <c r="D54" s="5">
        <f t="shared" si="0"/>
        <v>133181690.14999999</v>
      </c>
      <c r="E54" s="5">
        <v>70610197.819999993</v>
      </c>
      <c r="F54" s="5">
        <v>68465451.680000007</v>
      </c>
      <c r="G54" s="5">
        <f t="shared" si="1"/>
        <v>62571492.329999998</v>
      </c>
      <c r="H54" s="9">
        <v>6100</v>
      </c>
    </row>
    <row r="55" spans="1:8" x14ac:dyDescent="0.2">
      <c r="A55" s="20" t="s">
        <v>101</v>
      </c>
      <c r="B55" s="5">
        <v>3606818.17</v>
      </c>
      <c r="C55" s="5">
        <v>43963122.630000003</v>
      </c>
      <c r="D55" s="5">
        <f t="shared" si="0"/>
        <v>47569940.800000004</v>
      </c>
      <c r="E55" s="5">
        <v>5494106.5099999998</v>
      </c>
      <c r="F55" s="5">
        <v>5494106.5099999998</v>
      </c>
      <c r="G55" s="5">
        <f t="shared" si="1"/>
        <v>42075834.290000007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4230103.09</v>
      </c>
      <c r="C65" s="14">
        <f>SUM(C66:C68)</f>
        <v>-1092209.69</v>
      </c>
      <c r="D65" s="14">
        <f t="shared" si="0"/>
        <v>3137893.4</v>
      </c>
      <c r="E65" s="14">
        <f>SUM(E66:E68)</f>
        <v>0</v>
      </c>
      <c r="F65" s="14">
        <f>SUM(F66:F68)</f>
        <v>0</v>
      </c>
      <c r="G65" s="14">
        <f t="shared" si="1"/>
        <v>3137893.4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4230103.09</v>
      </c>
      <c r="C68" s="5">
        <v>-1092209.69</v>
      </c>
      <c r="D68" s="5">
        <f t="shared" si="0"/>
        <v>3137893.4</v>
      </c>
      <c r="E68" s="5">
        <v>0</v>
      </c>
      <c r="F68" s="5">
        <v>0</v>
      </c>
      <c r="G68" s="5">
        <f t="shared" si="1"/>
        <v>3137893.4</v>
      </c>
      <c r="H68" s="9">
        <v>8500</v>
      </c>
    </row>
    <row r="69" spans="1:8" x14ac:dyDescent="0.2">
      <c r="A69" s="18" t="s">
        <v>61</v>
      </c>
      <c r="B69" s="14">
        <f>SUM(B70:B76)</f>
        <v>12153893.310000001</v>
      </c>
      <c r="C69" s="14">
        <f>SUM(C70:C76)</f>
        <v>0</v>
      </c>
      <c r="D69" s="14">
        <f t="shared" si="0"/>
        <v>12153893.310000001</v>
      </c>
      <c r="E69" s="14">
        <f>SUM(E70:E76)</f>
        <v>6026204.6600000001</v>
      </c>
      <c r="F69" s="14">
        <f>SUM(F70:F76)</f>
        <v>6026204.6600000001</v>
      </c>
      <c r="G69" s="14">
        <f t="shared" si="1"/>
        <v>6127688.6500000004</v>
      </c>
      <c r="H69" s="19">
        <v>0</v>
      </c>
    </row>
    <row r="70" spans="1:8" x14ac:dyDescent="0.2">
      <c r="A70" s="20" t="s">
        <v>110</v>
      </c>
      <c r="B70" s="5">
        <v>11599999.99</v>
      </c>
      <c r="C70" s="5">
        <v>0</v>
      </c>
      <c r="D70" s="5">
        <f t="shared" ref="D70:D76" si="2">B70+C70</f>
        <v>11599999.99</v>
      </c>
      <c r="E70" s="5">
        <v>5700000</v>
      </c>
      <c r="F70" s="5">
        <v>5700000</v>
      </c>
      <c r="G70" s="5">
        <f t="shared" ref="G70:G76" si="3">D70-E70</f>
        <v>5899999.9900000002</v>
      </c>
      <c r="H70" s="9">
        <v>9100</v>
      </c>
    </row>
    <row r="71" spans="1:8" x14ac:dyDescent="0.2">
      <c r="A71" s="20" t="s">
        <v>111</v>
      </c>
      <c r="B71" s="5">
        <v>553893.31999999995</v>
      </c>
      <c r="C71" s="5">
        <v>0</v>
      </c>
      <c r="D71" s="5">
        <f t="shared" si="2"/>
        <v>553893.31999999995</v>
      </c>
      <c r="E71" s="5">
        <v>326204.65999999997</v>
      </c>
      <c r="F71" s="5">
        <v>326204.65999999997</v>
      </c>
      <c r="G71" s="5">
        <f t="shared" si="3"/>
        <v>227688.65999999997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377052294.24000001</v>
      </c>
      <c r="C77" s="16">
        <f t="shared" si="4"/>
        <v>362824772.99000007</v>
      </c>
      <c r="D77" s="16">
        <f t="shared" si="4"/>
        <v>739877067.2299999</v>
      </c>
      <c r="E77" s="16">
        <f t="shared" si="4"/>
        <v>165673232.57999998</v>
      </c>
      <c r="F77" s="16">
        <f t="shared" si="4"/>
        <v>163042656.58000001</v>
      </c>
      <c r="G77" s="16">
        <f t="shared" si="4"/>
        <v>574203834.64999986</v>
      </c>
    </row>
    <row r="79" spans="1:8" ht="12.75" x14ac:dyDescent="0.2">
      <c r="A79" s="31" t="s">
        <v>180</v>
      </c>
      <c r="B79" s="36"/>
      <c r="C79" s="36"/>
    </row>
    <row r="80" spans="1:8" x14ac:dyDescent="0.2">
      <c r="A80" s="35"/>
      <c r="B80" s="35"/>
      <c r="C80" s="35"/>
    </row>
    <row r="81" spans="1:3" x14ac:dyDescent="0.2">
      <c r="A81" s="29" t="s">
        <v>181</v>
      </c>
      <c r="B81" s="29" t="s">
        <v>182</v>
      </c>
      <c r="C81" s="36"/>
    </row>
    <row r="82" spans="1:3" x14ac:dyDescent="0.2">
      <c r="A82" s="29" t="s">
        <v>183</v>
      </c>
      <c r="B82" s="29" t="s">
        <v>184</v>
      </c>
      <c r="C82" s="36"/>
    </row>
    <row r="83" spans="1:3" x14ac:dyDescent="0.2">
      <c r="A83" s="35"/>
      <c r="B83" s="35"/>
      <c r="C83" s="35"/>
    </row>
    <row r="84" spans="1:3" x14ac:dyDescent="0.2">
      <c r="A84" s="35"/>
      <c r="B84" s="35"/>
      <c r="C84" s="35"/>
    </row>
    <row r="85" spans="1:3" x14ac:dyDescent="0.2">
      <c r="A85" s="30" t="s">
        <v>185</v>
      </c>
      <c r="B85" s="36"/>
      <c r="C85" s="36"/>
    </row>
    <row r="86" spans="1:3" x14ac:dyDescent="0.2">
      <c r="A86" s="30" t="s">
        <v>186</v>
      </c>
      <c r="B86" s="36"/>
      <c r="C86" s="36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  <headerFoot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view="pageBreakPreview" zoomScale="60" zoomScaleNormal="100" workbookViewId="0">
      <selection activeCell="A14" sqref="A14:C21"/>
    </sheetView>
  </sheetViews>
  <sheetFormatPr baseColWidth="10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9" t="s">
        <v>130</v>
      </c>
      <c r="B1" s="37"/>
      <c r="C1" s="37"/>
      <c r="D1" s="37"/>
      <c r="E1" s="37"/>
      <c r="F1" s="37"/>
      <c r="G1" s="38"/>
    </row>
    <row r="2" spans="1:7" x14ac:dyDescent="0.2">
      <c r="A2" s="42"/>
      <c r="B2" s="39" t="s">
        <v>57</v>
      </c>
      <c r="C2" s="37"/>
      <c r="D2" s="37"/>
      <c r="E2" s="37"/>
      <c r="F2" s="38"/>
      <c r="G2" s="40" t="s">
        <v>56</v>
      </c>
    </row>
    <row r="3" spans="1:7" ht="24.95" customHeight="1" x14ac:dyDescent="0.2">
      <c r="A3" s="4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1"/>
    </row>
    <row r="4" spans="1:7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283264525.29000002</v>
      </c>
      <c r="C5" s="5">
        <v>243606963.09</v>
      </c>
      <c r="D5" s="5">
        <f>B5+C5</f>
        <v>526871488.38</v>
      </c>
      <c r="E5" s="5">
        <v>79527974.120000005</v>
      </c>
      <c r="F5" s="5">
        <v>79042144.260000005</v>
      </c>
      <c r="G5" s="5">
        <f>D5-E5</f>
        <v>447343514.25999999</v>
      </c>
    </row>
    <row r="6" spans="1:7" x14ac:dyDescent="0.2">
      <c r="A6" s="6" t="s">
        <v>1</v>
      </c>
      <c r="B6" s="5">
        <v>66597628.280000001</v>
      </c>
      <c r="C6" s="5">
        <v>119217809.90000001</v>
      </c>
      <c r="D6" s="5">
        <f>B6+C6</f>
        <v>185815438.18000001</v>
      </c>
      <c r="E6" s="5">
        <v>76104304.329999998</v>
      </c>
      <c r="F6" s="5">
        <v>73959558.189999998</v>
      </c>
      <c r="G6" s="5">
        <f>D6-E6</f>
        <v>109711133.85000001</v>
      </c>
    </row>
    <row r="7" spans="1:7" x14ac:dyDescent="0.2">
      <c r="A7" s="6" t="s">
        <v>2</v>
      </c>
      <c r="B7" s="5">
        <v>11599999.99</v>
      </c>
      <c r="C7" s="5">
        <v>0</v>
      </c>
      <c r="D7" s="5">
        <f>B7+C7</f>
        <v>11599999.99</v>
      </c>
      <c r="E7" s="5">
        <v>5700000</v>
      </c>
      <c r="F7" s="5">
        <v>5700000</v>
      </c>
      <c r="G7" s="5">
        <f>D7-E7</f>
        <v>5899999.9900000002</v>
      </c>
    </row>
    <row r="8" spans="1:7" x14ac:dyDescent="0.2">
      <c r="A8" s="6" t="s">
        <v>39</v>
      </c>
      <c r="B8" s="5">
        <v>15590140.68</v>
      </c>
      <c r="C8" s="5">
        <v>0</v>
      </c>
      <c r="D8" s="5">
        <f>B8+C8</f>
        <v>15590140.68</v>
      </c>
      <c r="E8" s="5">
        <v>4340954.13</v>
      </c>
      <c r="F8" s="5">
        <v>4340954.13</v>
      </c>
      <c r="G8" s="5">
        <f>D8-E8</f>
        <v>11249186.550000001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377052294.24000007</v>
      </c>
      <c r="C10" s="16">
        <f t="shared" si="0"/>
        <v>362824772.99000001</v>
      </c>
      <c r="D10" s="16">
        <f t="shared" si="0"/>
        <v>739877067.2299999</v>
      </c>
      <c r="E10" s="16">
        <f t="shared" si="0"/>
        <v>165673232.57999998</v>
      </c>
      <c r="F10" s="16">
        <f t="shared" si="0"/>
        <v>163042656.57999998</v>
      </c>
      <c r="G10" s="16">
        <f t="shared" si="0"/>
        <v>574203834.64999998</v>
      </c>
    </row>
    <row r="14" spans="1:7" ht="12.75" x14ac:dyDescent="0.2">
      <c r="A14" s="31" t="s">
        <v>180</v>
      </c>
      <c r="B14" s="34"/>
      <c r="C14" s="34"/>
    </row>
    <row r="15" spans="1:7" x14ac:dyDescent="0.2">
      <c r="A15" s="33"/>
      <c r="B15" s="33"/>
      <c r="C15" s="33"/>
    </row>
    <row r="16" spans="1:7" x14ac:dyDescent="0.2">
      <c r="A16" s="29" t="s">
        <v>181</v>
      </c>
      <c r="B16" s="29" t="s">
        <v>182</v>
      </c>
      <c r="C16" s="34"/>
    </row>
    <row r="17" spans="1:3" x14ac:dyDescent="0.2">
      <c r="A17" s="29" t="s">
        <v>183</v>
      </c>
      <c r="B17" s="29" t="s">
        <v>184</v>
      </c>
      <c r="C17" s="34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  <row r="20" spans="1:3" x14ac:dyDescent="0.2">
      <c r="A20" s="30" t="s">
        <v>185</v>
      </c>
      <c r="B20" s="34"/>
      <c r="C20" s="34"/>
    </row>
    <row r="21" spans="1:3" x14ac:dyDescent="0.2">
      <c r="A21" s="30" t="s">
        <v>186</v>
      </c>
      <c r="B21" s="34"/>
      <c r="C21" s="34"/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headerFooter>
    <oddFooter>Página &amp;P de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view="pageBreakPreview" topLeftCell="A62" zoomScale="60" zoomScaleNormal="100" workbookViewId="0">
      <selection activeCell="A79" sqref="A79:C86"/>
    </sheetView>
  </sheetViews>
  <sheetFormatPr baseColWidth="10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9" t="s">
        <v>176</v>
      </c>
      <c r="B1" s="37"/>
      <c r="C1" s="37"/>
      <c r="D1" s="37"/>
      <c r="E1" s="37"/>
      <c r="F1" s="37"/>
      <c r="G1" s="38"/>
    </row>
    <row r="2" spans="1:7" x14ac:dyDescent="0.2">
      <c r="A2" s="42" t="s">
        <v>51</v>
      </c>
      <c r="B2" s="39" t="s">
        <v>57</v>
      </c>
      <c r="C2" s="37"/>
      <c r="D2" s="37"/>
      <c r="E2" s="37"/>
      <c r="F2" s="38"/>
      <c r="G2" s="40" t="s">
        <v>56</v>
      </c>
    </row>
    <row r="3" spans="1:7" ht="24.95" customHeight="1" x14ac:dyDescent="0.2">
      <c r="A3" s="4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1"/>
    </row>
    <row r="4" spans="1:7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3854056.39</v>
      </c>
      <c r="C6" s="5">
        <v>-460743</v>
      </c>
      <c r="D6" s="5">
        <f>B6+C6</f>
        <v>3393313.39</v>
      </c>
      <c r="E6" s="5">
        <v>775057.45</v>
      </c>
      <c r="F6" s="5">
        <v>814314.45</v>
      </c>
      <c r="G6" s="5">
        <f>D6-E6</f>
        <v>2618255.9400000004</v>
      </c>
    </row>
    <row r="7" spans="1:7" x14ac:dyDescent="0.2">
      <c r="A7" s="23" t="s">
        <v>132</v>
      </c>
      <c r="B7" s="5">
        <v>1262033.78</v>
      </c>
      <c r="C7" s="5">
        <v>0</v>
      </c>
      <c r="D7" s="5">
        <f t="shared" ref="D7:D12" si="0">B7+C7</f>
        <v>1262033.78</v>
      </c>
      <c r="E7" s="5">
        <v>303460.18</v>
      </c>
      <c r="F7" s="5">
        <v>303460.18</v>
      </c>
      <c r="G7" s="5">
        <f t="shared" ref="G7:G12" si="1">D7-E7</f>
        <v>958573.60000000009</v>
      </c>
    </row>
    <row r="8" spans="1:7" x14ac:dyDescent="0.2">
      <c r="A8" s="23" t="s">
        <v>133</v>
      </c>
      <c r="B8" s="5">
        <v>13327051</v>
      </c>
      <c r="C8" s="5">
        <v>0</v>
      </c>
      <c r="D8" s="5">
        <f t="shared" si="0"/>
        <v>13327051</v>
      </c>
      <c r="E8" s="5">
        <v>2684192.87</v>
      </c>
      <c r="F8" s="5">
        <v>2684192.87</v>
      </c>
      <c r="G8" s="5">
        <f t="shared" si="1"/>
        <v>10642858.129999999</v>
      </c>
    </row>
    <row r="9" spans="1:7" x14ac:dyDescent="0.2">
      <c r="A9" s="23" t="s">
        <v>134</v>
      </c>
      <c r="B9" s="5">
        <v>5360528.2</v>
      </c>
      <c r="C9" s="5">
        <v>-300000</v>
      </c>
      <c r="D9" s="5">
        <f t="shared" si="0"/>
        <v>5060528.2</v>
      </c>
      <c r="E9" s="5">
        <v>853775.68</v>
      </c>
      <c r="F9" s="5">
        <v>853775.68</v>
      </c>
      <c r="G9" s="5">
        <f t="shared" si="1"/>
        <v>4206752.5200000005</v>
      </c>
    </row>
    <row r="10" spans="1:7" x14ac:dyDescent="0.2">
      <c r="A10" s="23" t="s">
        <v>135</v>
      </c>
      <c r="B10" s="5">
        <v>2819271.51</v>
      </c>
      <c r="C10" s="5">
        <v>-200000</v>
      </c>
      <c r="D10" s="5">
        <f t="shared" si="0"/>
        <v>2619271.5099999998</v>
      </c>
      <c r="E10" s="5">
        <v>490378.58</v>
      </c>
      <c r="F10" s="5">
        <v>490378.58</v>
      </c>
      <c r="G10" s="5">
        <f t="shared" si="1"/>
        <v>2128892.9299999997</v>
      </c>
    </row>
    <row r="11" spans="1:7" x14ac:dyDescent="0.2">
      <c r="A11" s="23" t="s">
        <v>136</v>
      </c>
      <c r="B11" s="5">
        <v>694476.55</v>
      </c>
      <c r="C11" s="5">
        <v>0</v>
      </c>
      <c r="D11" s="5">
        <f t="shared" si="0"/>
        <v>694476.55</v>
      </c>
      <c r="E11" s="5">
        <v>151636.65</v>
      </c>
      <c r="F11" s="5">
        <v>151636.65</v>
      </c>
      <c r="G11" s="5">
        <f t="shared" si="1"/>
        <v>542839.9</v>
      </c>
    </row>
    <row r="12" spans="1:7" x14ac:dyDescent="0.2">
      <c r="A12" s="23" t="s">
        <v>137</v>
      </c>
      <c r="B12" s="5">
        <v>1127987.72</v>
      </c>
      <c r="C12" s="5">
        <v>0</v>
      </c>
      <c r="D12" s="5">
        <f t="shared" si="0"/>
        <v>1127987.72</v>
      </c>
      <c r="E12" s="5">
        <v>194420.78</v>
      </c>
      <c r="F12" s="5">
        <v>194420.78</v>
      </c>
      <c r="G12" s="5">
        <f t="shared" si="1"/>
        <v>933566.94</v>
      </c>
    </row>
    <row r="13" spans="1:7" x14ac:dyDescent="0.2">
      <c r="A13" s="23" t="s">
        <v>138</v>
      </c>
      <c r="B13" s="5">
        <v>807899.14</v>
      </c>
      <c r="C13" s="5">
        <v>0</v>
      </c>
      <c r="D13" s="5">
        <f t="shared" ref="D13:D50" si="2">B13+C13</f>
        <v>807899.14</v>
      </c>
      <c r="E13" s="5">
        <v>102293.4</v>
      </c>
      <c r="F13" s="5">
        <v>102293.4</v>
      </c>
      <c r="G13" s="5">
        <f t="shared" ref="G13:G50" si="3">D13-E13</f>
        <v>705605.74</v>
      </c>
    </row>
    <row r="14" spans="1:7" x14ac:dyDescent="0.2">
      <c r="A14" s="23" t="s">
        <v>139</v>
      </c>
      <c r="B14" s="5">
        <v>2943435.77</v>
      </c>
      <c r="C14" s="5">
        <v>0</v>
      </c>
      <c r="D14" s="5">
        <f t="shared" si="2"/>
        <v>2943435.77</v>
      </c>
      <c r="E14" s="5">
        <v>674626.04</v>
      </c>
      <c r="F14" s="5">
        <v>674626.04</v>
      </c>
      <c r="G14" s="5">
        <f t="shared" si="3"/>
        <v>2268809.73</v>
      </c>
    </row>
    <row r="15" spans="1:7" x14ac:dyDescent="0.2">
      <c r="A15" s="23" t="s">
        <v>140</v>
      </c>
      <c r="B15" s="5">
        <v>388563.76</v>
      </c>
      <c r="C15" s="5">
        <v>0</v>
      </c>
      <c r="D15" s="5">
        <f t="shared" si="2"/>
        <v>388563.76</v>
      </c>
      <c r="E15" s="5">
        <v>86647.3</v>
      </c>
      <c r="F15" s="5">
        <v>86647.3</v>
      </c>
      <c r="G15" s="5">
        <f t="shared" si="3"/>
        <v>301916.46000000002</v>
      </c>
    </row>
    <row r="16" spans="1:7" x14ac:dyDescent="0.2">
      <c r="A16" s="23" t="s">
        <v>141</v>
      </c>
      <c r="B16" s="5">
        <v>732481.48</v>
      </c>
      <c r="C16" s="5">
        <v>0</v>
      </c>
      <c r="D16" s="5">
        <f t="shared" si="2"/>
        <v>732481.48</v>
      </c>
      <c r="E16" s="5">
        <v>160260.20000000001</v>
      </c>
      <c r="F16" s="5">
        <v>160260.20000000001</v>
      </c>
      <c r="G16" s="5">
        <f t="shared" si="3"/>
        <v>572221.28</v>
      </c>
    </row>
    <row r="17" spans="1:7" x14ac:dyDescent="0.2">
      <c r="A17" s="23" t="s">
        <v>142</v>
      </c>
      <c r="B17" s="5">
        <v>224922.18</v>
      </c>
      <c r="C17" s="5">
        <v>0</v>
      </c>
      <c r="D17" s="5">
        <f t="shared" si="2"/>
        <v>224922.18</v>
      </c>
      <c r="E17" s="5">
        <v>46875.6</v>
      </c>
      <c r="F17" s="5">
        <v>46875.6</v>
      </c>
      <c r="G17" s="5">
        <f t="shared" si="3"/>
        <v>178046.58</v>
      </c>
    </row>
    <row r="18" spans="1:7" x14ac:dyDescent="0.2">
      <c r="A18" s="23" t="s">
        <v>143</v>
      </c>
      <c r="B18" s="5">
        <v>307642.55</v>
      </c>
      <c r="C18" s="5">
        <v>0</v>
      </c>
      <c r="D18" s="5">
        <f t="shared" si="2"/>
        <v>307642.55</v>
      </c>
      <c r="E18" s="5">
        <v>89615.23</v>
      </c>
      <c r="F18" s="5">
        <v>89615.23</v>
      </c>
      <c r="G18" s="5">
        <f t="shared" si="3"/>
        <v>218027.32</v>
      </c>
    </row>
    <row r="19" spans="1:7" x14ac:dyDescent="0.2">
      <c r="A19" s="23" t="s">
        <v>144</v>
      </c>
      <c r="B19" s="5">
        <v>156301.01999999999</v>
      </c>
      <c r="C19" s="5">
        <v>0</v>
      </c>
      <c r="D19" s="5">
        <f t="shared" si="2"/>
        <v>156301.01999999999</v>
      </c>
      <c r="E19" s="5">
        <v>33974.04</v>
      </c>
      <c r="F19" s="5">
        <v>33974.04</v>
      </c>
      <c r="G19" s="5">
        <f t="shared" si="3"/>
        <v>122326.97999999998</v>
      </c>
    </row>
    <row r="20" spans="1:7" x14ac:dyDescent="0.2">
      <c r="A20" s="23" t="s">
        <v>145</v>
      </c>
      <c r="B20" s="5">
        <v>1934289.87</v>
      </c>
      <c r="C20" s="5">
        <v>0</v>
      </c>
      <c r="D20" s="5">
        <f t="shared" si="2"/>
        <v>1934289.87</v>
      </c>
      <c r="E20" s="5">
        <v>376644.04</v>
      </c>
      <c r="F20" s="5">
        <v>376644.04</v>
      </c>
      <c r="G20" s="5">
        <f t="shared" si="3"/>
        <v>1557645.83</v>
      </c>
    </row>
    <row r="21" spans="1:7" x14ac:dyDescent="0.2">
      <c r="A21" s="23" t="s">
        <v>146</v>
      </c>
      <c r="B21" s="5">
        <v>1949001.53</v>
      </c>
      <c r="C21" s="5">
        <v>0</v>
      </c>
      <c r="D21" s="5">
        <f t="shared" si="2"/>
        <v>1949001.53</v>
      </c>
      <c r="E21" s="5">
        <v>378164.85</v>
      </c>
      <c r="F21" s="5">
        <v>378164.85</v>
      </c>
      <c r="G21" s="5">
        <f t="shared" si="3"/>
        <v>1570836.6800000002</v>
      </c>
    </row>
    <row r="22" spans="1:7" x14ac:dyDescent="0.2">
      <c r="A22" s="23" t="s">
        <v>147</v>
      </c>
      <c r="B22" s="5">
        <v>733627.02</v>
      </c>
      <c r="C22" s="5">
        <v>0</v>
      </c>
      <c r="D22" s="5">
        <f t="shared" si="2"/>
        <v>733627.02</v>
      </c>
      <c r="E22" s="5">
        <v>144157.26</v>
      </c>
      <c r="F22" s="5">
        <v>144157.26</v>
      </c>
      <c r="G22" s="5">
        <f t="shared" si="3"/>
        <v>589469.76</v>
      </c>
    </row>
    <row r="23" spans="1:7" x14ac:dyDescent="0.2">
      <c r="A23" s="23" t="s">
        <v>148</v>
      </c>
      <c r="B23" s="5">
        <v>30278868.16</v>
      </c>
      <c r="C23" s="5">
        <v>-2575387.0499999998</v>
      </c>
      <c r="D23" s="5">
        <f t="shared" si="2"/>
        <v>27703481.109999999</v>
      </c>
      <c r="E23" s="5">
        <v>11626697.25</v>
      </c>
      <c r="F23" s="5">
        <v>11626697.25</v>
      </c>
      <c r="G23" s="5">
        <f t="shared" si="3"/>
        <v>16076783.859999999</v>
      </c>
    </row>
    <row r="24" spans="1:7" x14ac:dyDescent="0.2">
      <c r="A24" s="23" t="s">
        <v>149</v>
      </c>
      <c r="B24" s="5">
        <v>3606403.95</v>
      </c>
      <c r="C24" s="5">
        <v>0</v>
      </c>
      <c r="D24" s="5">
        <f t="shared" si="2"/>
        <v>3606403.95</v>
      </c>
      <c r="E24" s="5">
        <v>821178.51</v>
      </c>
      <c r="F24" s="5">
        <v>821178.51</v>
      </c>
      <c r="G24" s="5">
        <f t="shared" si="3"/>
        <v>2785225.4400000004</v>
      </c>
    </row>
    <row r="25" spans="1:7" x14ac:dyDescent="0.2">
      <c r="A25" s="23" t="s">
        <v>150</v>
      </c>
      <c r="B25" s="5">
        <v>2084904.38</v>
      </c>
      <c r="C25" s="5">
        <v>-100000</v>
      </c>
      <c r="D25" s="5">
        <f t="shared" si="2"/>
        <v>1984904.38</v>
      </c>
      <c r="E25" s="5">
        <v>336914.89</v>
      </c>
      <c r="F25" s="5">
        <v>336914.89</v>
      </c>
      <c r="G25" s="5">
        <f t="shared" si="3"/>
        <v>1647989.4899999998</v>
      </c>
    </row>
    <row r="26" spans="1:7" x14ac:dyDescent="0.2">
      <c r="A26" s="23" t="s">
        <v>151</v>
      </c>
      <c r="B26" s="5">
        <v>71505461.150000006</v>
      </c>
      <c r="C26" s="5">
        <v>102050644.92</v>
      </c>
      <c r="D26" s="5">
        <f t="shared" si="2"/>
        <v>173556106.06999999</v>
      </c>
      <c r="E26" s="5">
        <v>59704629.609999999</v>
      </c>
      <c r="F26" s="5">
        <v>57559883.469999999</v>
      </c>
      <c r="G26" s="5">
        <f t="shared" si="3"/>
        <v>113851476.45999999</v>
      </c>
    </row>
    <row r="27" spans="1:7" x14ac:dyDescent="0.2">
      <c r="A27" s="23" t="s">
        <v>152</v>
      </c>
      <c r="B27" s="5">
        <v>4228121.32</v>
      </c>
      <c r="C27" s="5">
        <v>0</v>
      </c>
      <c r="D27" s="5">
        <f t="shared" si="2"/>
        <v>4228121.32</v>
      </c>
      <c r="E27" s="5">
        <v>804770.53</v>
      </c>
      <c r="F27" s="5">
        <v>804770.53</v>
      </c>
      <c r="G27" s="5">
        <f t="shared" si="3"/>
        <v>3423350.79</v>
      </c>
    </row>
    <row r="28" spans="1:7" x14ac:dyDescent="0.2">
      <c r="A28" s="23" t="s">
        <v>153</v>
      </c>
      <c r="B28" s="5">
        <v>22178513.870000001</v>
      </c>
      <c r="C28" s="5">
        <v>1838303.99</v>
      </c>
      <c r="D28" s="5">
        <f t="shared" si="2"/>
        <v>24016817.859999999</v>
      </c>
      <c r="E28" s="5">
        <v>8173490.5800000001</v>
      </c>
      <c r="F28" s="5">
        <v>8173490.5800000001</v>
      </c>
      <c r="G28" s="5">
        <f t="shared" si="3"/>
        <v>15843327.279999999</v>
      </c>
    </row>
    <row r="29" spans="1:7" x14ac:dyDescent="0.2">
      <c r="A29" s="23" t="s">
        <v>154</v>
      </c>
      <c r="B29" s="5">
        <v>30475143.57</v>
      </c>
      <c r="C29" s="5">
        <v>977672.57</v>
      </c>
      <c r="D29" s="5">
        <f t="shared" si="2"/>
        <v>31452816.140000001</v>
      </c>
      <c r="E29" s="5">
        <v>5888473.5800000001</v>
      </c>
      <c r="F29" s="5">
        <v>5888473.5800000001</v>
      </c>
      <c r="G29" s="5">
        <f t="shared" si="3"/>
        <v>25564342.560000002</v>
      </c>
    </row>
    <row r="30" spans="1:7" x14ac:dyDescent="0.2">
      <c r="A30" s="23" t="s">
        <v>155</v>
      </c>
      <c r="B30" s="5">
        <v>1169515.8899999999</v>
      </c>
      <c r="C30" s="5">
        <v>0</v>
      </c>
      <c r="D30" s="5">
        <f t="shared" si="2"/>
        <v>1169515.8899999999</v>
      </c>
      <c r="E30" s="5">
        <v>240786.6</v>
      </c>
      <c r="F30" s="5">
        <v>240786.6</v>
      </c>
      <c r="G30" s="5">
        <f t="shared" si="3"/>
        <v>928729.28999999992</v>
      </c>
    </row>
    <row r="31" spans="1:7" x14ac:dyDescent="0.2">
      <c r="A31" s="23" t="s">
        <v>156</v>
      </c>
      <c r="B31" s="5">
        <v>990978.46</v>
      </c>
      <c r="C31" s="5">
        <v>0</v>
      </c>
      <c r="D31" s="5">
        <f t="shared" si="2"/>
        <v>990978.46</v>
      </c>
      <c r="E31" s="5">
        <v>175820.99</v>
      </c>
      <c r="F31" s="5">
        <v>175820.99</v>
      </c>
      <c r="G31" s="5">
        <f t="shared" si="3"/>
        <v>815157.47</v>
      </c>
    </row>
    <row r="32" spans="1:7" x14ac:dyDescent="0.2">
      <c r="A32" s="23" t="s">
        <v>157</v>
      </c>
      <c r="B32" s="5">
        <v>2181666.2799999998</v>
      </c>
      <c r="C32" s="5">
        <v>0</v>
      </c>
      <c r="D32" s="5">
        <f t="shared" si="2"/>
        <v>2181666.2799999998</v>
      </c>
      <c r="E32" s="5">
        <v>434355.07</v>
      </c>
      <c r="F32" s="5">
        <v>434355.07</v>
      </c>
      <c r="G32" s="5">
        <f t="shared" si="3"/>
        <v>1747311.2099999997</v>
      </c>
    </row>
    <row r="33" spans="1:7" x14ac:dyDescent="0.2">
      <c r="A33" s="23" t="s">
        <v>158</v>
      </c>
      <c r="B33" s="5">
        <v>1396577.64</v>
      </c>
      <c r="C33" s="5">
        <v>0</v>
      </c>
      <c r="D33" s="5">
        <f t="shared" si="2"/>
        <v>1396577.64</v>
      </c>
      <c r="E33" s="5">
        <v>275826.33</v>
      </c>
      <c r="F33" s="5">
        <v>275826.33</v>
      </c>
      <c r="G33" s="5">
        <f t="shared" si="3"/>
        <v>1120751.3099999998</v>
      </c>
    </row>
    <row r="34" spans="1:7" x14ac:dyDescent="0.2">
      <c r="A34" s="23" t="s">
        <v>159</v>
      </c>
      <c r="B34" s="5">
        <v>49991.41</v>
      </c>
      <c r="C34" s="5">
        <v>0</v>
      </c>
      <c r="D34" s="5">
        <f t="shared" si="2"/>
        <v>49991.41</v>
      </c>
      <c r="E34" s="5">
        <v>4899.84</v>
      </c>
      <c r="F34" s="5">
        <v>4899.84</v>
      </c>
      <c r="G34" s="5">
        <f t="shared" si="3"/>
        <v>45091.570000000007</v>
      </c>
    </row>
    <row r="35" spans="1:7" x14ac:dyDescent="0.2">
      <c r="A35" s="23" t="s">
        <v>160</v>
      </c>
      <c r="B35" s="5">
        <v>5827586.6799999997</v>
      </c>
      <c r="C35" s="5">
        <v>0</v>
      </c>
      <c r="D35" s="5">
        <f t="shared" si="2"/>
        <v>5827586.6799999997</v>
      </c>
      <c r="E35" s="5">
        <v>401826.52</v>
      </c>
      <c r="F35" s="5">
        <v>401826.52</v>
      </c>
      <c r="G35" s="5">
        <f t="shared" si="3"/>
        <v>5425760.1600000001</v>
      </c>
    </row>
    <row r="36" spans="1:7" x14ac:dyDescent="0.2">
      <c r="A36" s="23" t="s">
        <v>161</v>
      </c>
      <c r="B36" s="5">
        <v>11333633.91</v>
      </c>
      <c r="C36" s="5">
        <v>0</v>
      </c>
      <c r="D36" s="5">
        <f t="shared" si="2"/>
        <v>11333633.91</v>
      </c>
      <c r="E36" s="5">
        <v>2184245.7999999998</v>
      </c>
      <c r="F36" s="5">
        <v>2184245.7999999998</v>
      </c>
      <c r="G36" s="5">
        <f t="shared" si="3"/>
        <v>9149388.1099999994</v>
      </c>
    </row>
    <row r="37" spans="1:7" x14ac:dyDescent="0.2">
      <c r="A37" s="23" t="s">
        <v>162</v>
      </c>
      <c r="B37" s="5">
        <v>1266005.58</v>
      </c>
      <c r="C37" s="5">
        <v>0</v>
      </c>
      <c r="D37" s="5">
        <f t="shared" si="2"/>
        <v>1266005.58</v>
      </c>
      <c r="E37" s="5">
        <v>152569.29999999999</v>
      </c>
      <c r="F37" s="5">
        <v>152569.29999999999</v>
      </c>
      <c r="G37" s="5">
        <f t="shared" si="3"/>
        <v>1113436.28</v>
      </c>
    </row>
    <row r="38" spans="1:7" x14ac:dyDescent="0.2">
      <c r="A38" s="23" t="s">
        <v>163</v>
      </c>
      <c r="B38" s="5">
        <v>4366189.13</v>
      </c>
      <c r="C38" s="5">
        <v>0</v>
      </c>
      <c r="D38" s="5">
        <f t="shared" si="2"/>
        <v>4366189.13</v>
      </c>
      <c r="E38" s="5">
        <v>407809.38</v>
      </c>
      <c r="F38" s="5">
        <v>407809.38</v>
      </c>
      <c r="G38" s="5">
        <f t="shared" si="3"/>
        <v>3958379.75</v>
      </c>
    </row>
    <row r="39" spans="1:7" x14ac:dyDescent="0.2">
      <c r="A39" s="23" t="s">
        <v>164</v>
      </c>
      <c r="B39" s="5">
        <v>1468686.3</v>
      </c>
      <c r="C39" s="5">
        <v>176470.58</v>
      </c>
      <c r="D39" s="5">
        <f t="shared" si="2"/>
        <v>1645156.8800000001</v>
      </c>
      <c r="E39" s="5">
        <v>221591.3</v>
      </c>
      <c r="F39" s="5">
        <v>221591.3</v>
      </c>
      <c r="G39" s="5">
        <f t="shared" si="3"/>
        <v>1423565.58</v>
      </c>
    </row>
    <row r="40" spans="1:7" x14ac:dyDescent="0.2">
      <c r="A40" s="23" t="s">
        <v>165</v>
      </c>
      <c r="B40" s="5">
        <v>73391830.680000007</v>
      </c>
      <c r="C40" s="5">
        <v>256725981.38999999</v>
      </c>
      <c r="D40" s="5">
        <f t="shared" si="2"/>
        <v>330117812.06999999</v>
      </c>
      <c r="E40" s="5">
        <v>32980209.829999998</v>
      </c>
      <c r="F40" s="5">
        <v>32980209.829999998</v>
      </c>
      <c r="G40" s="5">
        <f t="shared" si="3"/>
        <v>297137602.24000001</v>
      </c>
    </row>
    <row r="41" spans="1:7" x14ac:dyDescent="0.2">
      <c r="A41" s="23" t="s">
        <v>166</v>
      </c>
      <c r="B41" s="5">
        <v>1228579.57</v>
      </c>
      <c r="C41" s="5">
        <v>0</v>
      </c>
      <c r="D41" s="5">
        <f t="shared" si="2"/>
        <v>1228579.57</v>
      </c>
      <c r="E41" s="5">
        <v>0</v>
      </c>
      <c r="F41" s="5">
        <v>0</v>
      </c>
      <c r="G41" s="5">
        <f t="shared" si="3"/>
        <v>1228579.57</v>
      </c>
    </row>
    <row r="42" spans="1:7" x14ac:dyDescent="0.2">
      <c r="A42" s="23" t="s">
        <v>167</v>
      </c>
      <c r="B42" s="5">
        <v>1113742.28</v>
      </c>
      <c r="C42" s="5">
        <v>0</v>
      </c>
      <c r="D42" s="5">
        <f t="shared" si="2"/>
        <v>1113742.28</v>
      </c>
      <c r="E42" s="5">
        <v>163517.44</v>
      </c>
      <c r="F42" s="5">
        <v>163517.44</v>
      </c>
      <c r="G42" s="5">
        <f t="shared" si="3"/>
        <v>950224.84000000008</v>
      </c>
    </row>
    <row r="43" spans="1:7" x14ac:dyDescent="0.2">
      <c r="A43" s="23" t="s">
        <v>168</v>
      </c>
      <c r="B43" s="5">
        <v>2403230.37</v>
      </c>
      <c r="C43" s="5">
        <v>0</v>
      </c>
      <c r="D43" s="5">
        <f t="shared" si="2"/>
        <v>2403230.37</v>
      </c>
      <c r="E43" s="5">
        <v>347935.01</v>
      </c>
      <c r="F43" s="5">
        <v>347935.01</v>
      </c>
      <c r="G43" s="5">
        <f t="shared" si="3"/>
        <v>2055295.36</v>
      </c>
    </row>
    <row r="44" spans="1:7" x14ac:dyDescent="0.2">
      <c r="A44" s="23" t="s">
        <v>169</v>
      </c>
      <c r="B44" s="5">
        <v>11071625.9</v>
      </c>
      <c r="C44" s="5">
        <v>-2608170.41</v>
      </c>
      <c r="D44" s="5">
        <f t="shared" si="2"/>
        <v>8463455.4900000002</v>
      </c>
      <c r="E44" s="5">
        <v>678949.46</v>
      </c>
      <c r="F44" s="5">
        <v>678949.46</v>
      </c>
      <c r="G44" s="5">
        <f t="shared" si="3"/>
        <v>7784506.0300000003</v>
      </c>
    </row>
    <row r="45" spans="1:7" x14ac:dyDescent="0.2">
      <c r="A45" s="23" t="s">
        <v>170</v>
      </c>
      <c r="B45" s="5">
        <v>2796427.02</v>
      </c>
      <c r="C45" s="5">
        <v>0</v>
      </c>
      <c r="D45" s="5">
        <f t="shared" si="2"/>
        <v>2796427.02</v>
      </c>
      <c r="E45" s="5">
        <v>502669.11</v>
      </c>
      <c r="F45" s="5">
        <v>502669.11</v>
      </c>
      <c r="G45" s="5">
        <f t="shared" si="3"/>
        <v>2293757.91</v>
      </c>
    </row>
    <row r="46" spans="1:7" x14ac:dyDescent="0.2">
      <c r="A46" s="23" t="s">
        <v>171</v>
      </c>
      <c r="B46" s="5">
        <v>2896695.76</v>
      </c>
      <c r="C46" s="5">
        <v>0</v>
      </c>
      <c r="D46" s="5">
        <f t="shared" si="2"/>
        <v>2896695.76</v>
      </c>
      <c r="E46" s="5">
        <v>505173.97</v>
      </c>
      <c r="F46" s="5">
        <v>505173.97</v>
      </c>
      <c r="G46" s="5">
        <f t="shared" si="3"/>
        <v>2391521.79</v>
      </c>
    </row>
    <row r="47" spans="1:7" x14ac:dyDescent="0.2">
      <c r="A47" s="23" t="s">
        <v>172</v>
      </c>
      <c r="B47" s="5">
        <v>1338712.08</v>
      </c>
      <c r="C47" s="5">
        <v>0</v>
      </c>
      <c r="D47" s="5">
        <f t="shared" si="2"/>
        <v>1338712.08</v>
      </c>
      <c r="E47" s="5">
        <v>165820.44</v>
      </c>
      <c r="F47" s="5">
        <v>165820.44</v>
      </c>
      <c r="G47" s="5">
        <f t="shared" si="3"/>
        <v>1172891.6400000001</v>
      </c>
    </row>
    <row r="48" spans="1:7" x14ac:dyDescent="0.2">
      <c r="A48" s="23" t="s">
        <v>173</v>
      </c>
      <c r="B48" s="5">
        <v>39654517.439999998</v>
      </c>
      <c r="C48" s="5">
        <v>7300000</v>
      </c>
      <c r="D48" s="5">
        <f t="shared" si="2"/>
        <v>46954517.439999998</v>
      </c>
      <c r="E48" s="5">
        <v>28844368.219999999</v>
      </c>
      <c r="F48" s="5">
        <v>28319281.359999999</v>
      </c>
      <c r="G48" s="5">
        <f t="shared" si="3"/>
        <v>18110149.219999999</v>
      </c>
    </row>
    <row r="49" spans="1:7" x14ac:dyDescent="0.2">
      <c r="A49" s="23" t="s">
        <v>174</v>
      </c>
      <c r="B49" s="5">
        <v>1138063.19</v>
      </c>
      <c r="C49" s="5">
        <v>0</v>
      </c>
      <c r="D49" s="5">
        <f t="shared" si="2"/>
        <v>1138063.19</v>
      </c>
      <c r="E49" s="5">
        <v>200982.97</v>
      </c>
      <c r="F49" s="5">
        <v>200982.97</v>
      </c>
      <c r="G49" s="5">
        <f t="shared" si="3"/>
        <v>937080.22</v>
      </c>
    </row>
    <row r="50" spans="1:7" x14ac:dyDescent="0.2">
      <c r="A50" s="23" t="s">
        <v>175</v>
      </c>
      <c r="B50" s="5">
        <v>6987052.7999999998</v>
      </c>
      <c r="C50" s="5">
        <v>0</v>
      </c>
      <c r="D50" s="5">
        <f t="shared" si="2"/>
        <v>6987052.7999999998</v>
      </c>
      <c r="E50" s="5">
        <v>1881539.9</v>
      </c>
      <c r="F50" s="5">
        <v>1881539.9</v>
      </c>
      <c r="G50" s="5">
        <f t="shared" si="3"/>
        <v>5105512.9000000004</v>
      </c>
    </row>
    <row r="51" spans="1:7" x14ac:dyDescent="0.2">
      <c r="A51" s="23"/>
      <c r="B51" s="5"/>
      <c r="C51" s="5"/>
      <c r="D51" s="5"/>
      <c r="E51" s="5"/>
      <c r="F51" s="5"/>
      <c r="G51" s="5"/>
    </row>
    <row r="52" spans="1:7" x14ac:dyDescent="0.2">
      <c r="A52" s="11" t="s">
        <v>50</v>
      </c>
      <c r="B52" s="17">
        <f t="shared" ref="B52:G52" si="4">SUM(B6:B51)</f>
        <v>377052294.23999995</v>
      </c>
      <c r="C52" s="17">
        <f t="shared" si="4"/>
        <v>362824772.98999995</v>
      </c>
      <c r="D52" s="17">
        <f t="shared" si="4"/>
        <v>739877067.23000002</v>
      </c>
      <c r="E52" s="17">
        <f t="shared" si="4"/>
        <v>165673232.57999995</v>
      </c>
      <c r="F52" s="17">
        <f t="shared" si="4"/>
        <v>163042656.57999995</v>
      </c>
      <c r="G52" s="17">
        <f t="shared" si="4"/>
        <v>574203834.64999998</v>
      </c>
    </row>
    <row r="55" spans="1:7" ht="45" customHeight="1" x14ac:dyDescent="0.2">
      <c r="A55" s="39" t="s">
        <v>177</v>
      </c>
      <c r="B55" s="37"/>
      <c r="C55" s="37"/>
      <c r="D55" s="37"/>
      <c r="E55" s="37"/>
      <c r="F55" s="37"/>
      <c r="G55" s="38"/>
    </row>
    <row r="56" spans="1:7" x14ac:dyDescent="0.2">
      <c r="A56" s="42" t="s">
        <v>51</v>
      </c>
      <c r="B56" s="39" t="s">
        <v>57</v>
      </c>
      <c r="C56" s="37"/>
      <c r="D56" s="37"/>
      <c r="E56" s="37"/>
      <c r="F56" s="38"/>
      <c r="G56" s="40" t="s">
        <v>56</v>
      </c>
    </row>
    <row r="57" spans="1:7" ht="22.5" x14ac:dyDescent="0.2">
      <c r="A57" s="43"/>
      <c r="B57" s="2" t="s">
        <v>52</v>
      </c>
      <c r="C57" s="2" t="s">
        <v>117</v>
      </c>
      <c r="D57" s="2" t="s">
        <v>53</v>
      </c>
      <c r="E57" s="2" t="s">
        <v>54</v>
      </c>
      <c r="F57" s="2" t="s">
        <v>55</v>
      </c>
      <c r="G57" s="41"/>
    </row>
    <row r="58" spans="1:7" x14ac:dyDescent="0.2">
      <c r="A58" s="44"/>
      <c r="B58" s="3">
        <v>1</v>
      </c>
      <c r="C58" s="3">
        <v>2</v>
      </c>
      <c r="D58" s="3" t="s">
        <v>118</v>
      </c>
      <c r="E58" s="3">
        <v>4</v>
      </c>
      <c r="F58" s="3">
        <v>5</v>
      </c>
      <c r="G58" s="3" t="s">
        <v>119</v>
      </c>
    </row>
    <row r="59" spans="1:7" x14ac:dyDescent="0.2">
      <c r="A59" s="24" t="s">
        <v>8</v>
      </c>
      <c r="B59" s="5">
        <v>0</v>
      </c>
      <c r="C59" s="5">
        <v>0</v>
      </c>
      <c r="D59" s="5">
        <f>B59+C59</f>
        <v>0</v>
      </c>
      <c r="E59" s="5">
        <v>0</v>
      </c>
      <c r="F59" s="5">
        <v>0</v>
      </c>
      <c r="G59" s="5">
        <f>D59-E59</f>
        <v>0</v>
      </c>
    </row>
    <row r="60" spans="1:7" x14ac:dyDescent="0.2">
      <c r="A60" s="24" t="s">
        <v>9</v>
      </c>
      <c r="B60" s="5">
        <v>0</v>
      </c>
      <c r="C60" s="5">
        <v>0</v>
      </c>
      <c r="D60" s="5">
        <f>B60+C60</f>
        <v>0</v>
      </c>
      <c r="E60" s="5">
        <v>0</v>
      </c>
      <c r="F60" s="5">
        <v>0</v>
      </c>
      <c r="G60" s="5">
        <f>D60-E60</f>
        <v>0</v>
      </c>
    </row>
    <row r="61" spans="1:7" x14ac:dyDescent="0.2">
      <c r="A61" s="24" t="s">
        <v>10</v>
      </c>
      <c r="B61" s="5">
        <v>0</v>
      </c>
      <c r="C61" s="5">
        <v>0</v>
      </c>
      <c r="D61" s="5">
        <f>B61+C61</f>
        <v>0</v>
      </c>
      <c r="E61" s="5">
        <v>0</v>
      </c>
      <c r="F61" s="5">
        <v>0</v>
      </c>
      <c r="G61" s="5">
        <f>D61-E61</f>
        <v>0</v>
      </c>
    </row>
    <row r="62" spans="1:7" x14ac:dyDescent="0.2">
      <c r="A62" s="24" t="s">
        <v>121</v>
      </c>
      <c r="B62" s="5">
        <v>0</v>
      </c>
      <c r="C62" s="5">
        <v>0</v>
      </c>
      <c r="D62" s="5">
        <f>B62+C62</f>
        <v>0</v>
      </c>
      <c r="E62" s="5">
        <v>0</v>
      </c>
      <c r="F62" s="5">
        <v>0</v>
      </c>
      <c r="G62" s="5">
        <f>D62-E62</f>
        <v>0</v>
      </c>
    </row>
    <row r="63" spans="1:7" x14ac:dyDescent="0.2">
      <c r="A63" s="11" t="s">
        <v>50</v>
      </c>
      <c r="B63" s="17">
        <f t="shared" ref="B63:G63" si="5">SUM(B59:B62)</f>
        <v>0</v>
      </c>
      <c r="C63" s="17">
        <f t="shared" si="5"/>
        <v>0</v>
      </c>
      <c r="D63" s="17">
        <f t="shared" si="5"/>
        <v>0</v>
      </c>
      <c r="E63" s="17">
        <f t="shared" si="5"/>
        <v>0</v>
      </c>
      <c r="F63" s="17">
        <f t="shared" si="5"/>
        <v>0</v>
      </c>
      <c r="G63" s="17">
        <f t="shared" si="5"/>
        <v>0</v>
      </c>
    </row>
    <row r="66" spans="1:7" ht="45" customHeight="1" x14ac:dyDescent="0.2">
      <c r="A66" s="39" t="s">
        <v>178</v>
      </c>
      <c r="B66" s="37"/>
      <c r="C66" s="37"/>
      <c r="D66" s="37"/>
      <c r="E66" s="37"/>
      <c r="F66" s="37"/>
      <c r="G66" s="38"/>
    </row>
    <row r="67" spans="1:7" x14ac:dyDescent="0.2">
      <c r="A67" s="42" t="s">
        <v>51</v>
      </c>
      <c r="B67" s="39" t="s">
        <v>57</v>
      </c>
      <c r="C67" s="37"/>
      <c r="D67" s="37"/>
      <c r="E67" s="37"/>
      <c r="F67" s="38"/>
      <c r="G67" s="40" t="s">
        <v>56</v>
      </c>
    </row>
    <row r="68" spans="1:7" ht="22.5" x14ac:dyDescent="0.2">
      <c r="A68" s="43"/>
      <c r="B68" s="2" t="s">
        <v>52</v>
      </c>
      <c r="C68" s="2" t="s">
        <v>117</v>
      </c>
      <c r="D68" s="2" t="s">
        <v>53</v>
      </c>
      <c r="E68" s="2" t="s">
        <v>54</v>
      </c>
      <c r="F68" s="2" t="s">
        <v>55</v>
      </c>
      <c r="G68" s="41"/>
    </row>
    <row r="69" spans="1:7" x14ac:dyDescent="0.2">
      <c r="A69" s="44"/>
      <c r="B69" s="3">
        <v>1</v>
      </c>
      <c r="C69" s="3">
        <v>2</v>
      </c>
      <c r="D69" s="3" t="s">
        <v>118</v>
      </c>
      <c r="E69" s="3">
        <v>4</v>
      </c>
      <c r="F69" s="3">
        <v>5</v>
      </c>
      <c r="G69" s="3" t="s">
        <v>119</v>
      </c>
    </row>
    <row r="70" spans="1:7" x14ac:dyDescent="0.2">
      <c r="A70" s="25" t="s">
        <v>12</v>
      </c>
      <c r="B70" s="5">
        <v>0</v>
      </c>
      <c r="C70" s="5">
        <v>0</v>
      </c>
      <c r="D70" s="5">
        <f t="shared" ref="D70:D76" si="6">B70+C70</f>
        <v>0</v>
      </c>
      <c r="E70" s="5">
        <v>0</v>
      </c>
      <c r="F70" s="5">
        <v>0</v>
      </c>
      <c r="G70" s="5">
        <f t="shared" ref="G70:G76" si="7">D70-E70</f>
        <v>0</v>
      </c>
    </row>
    <row r="71" spans="1:7" x14ac:dyDescent="0.2">
      <c r="A71" s="25" t="s">
        <v>11</v>
      </c>
      <c r="B71" s="5">
        <v>0</v>
      </c>
      <c r="C71" s="5">
        <v>0</v>
      </c>
      <c r="D71" s="5">
        <f t="shared" si="6"/>
        <v>0</v>
      </c>
      <c r="E71" s="5">
        <v>0</v>
      </c>
      <c r="F71" s="5">
        <v>0</v>
      </c>
      <c r="G71" s="5">
        <f t="shared" si="7"/>
        <v>0</v>
      </c>
    </row>
    <row r="72" spans="1:7" x14ac:dyDescent="0.2">
      <c r="A72" s="25" t="s">
        <v>13</v>
      </c>
      <c r="B72" s="5">
        <v>0</v>
      </c>
      <c r="C72" s="5">
        <v>0</v>
      </c>
      <c r="D72" s="5">
        <f t="shared" si="6"/>
        <v>0</v>
      </c>
      <c r="E72" s="5">
        <v>0</v>
      </c>
      <c r="F72" s="5">
        <v>0</v>
      </c>
      <c r="G72" s="5">
        <f t="shared" si="7"/>
        <v>0</v>
      </c>
    </row>
    <row r="73" spans="1:7" x14ac:dyDescent="0.2">
      <c r="A73" s="25" t="s">
        <v>25</v>
      </c>
      <c r="B73" s="5">
        <v>0</v>
      </c>
      <c r="C73" s="5">
        <v>0</v>
      </c>
      <c r="D73" s="5">
        <f t="shared" si="6"/>
        <v>0</v>
      </c>
      <c r="E73" s="5">
        <v>0</v>
      </c>
      <c r="F73" s="5">
        <v>0</v>
      </c>
      <c r="G73" s="5">
        <f t="shared" si="7"/>
        <v>0</v>
      </c>
    </row>
    <row r="74" spans="1:7" ht="11.25" customHeight="1" x14ac:dyDescent="0.2">
      <c r="A74" s="25" t="s">
        <v>26</v>
      </c>
      <c r="B74" s="5">
        <v>0</v>
      </c>
      <c r="C74" s="5">
        <v>0</v>
      </c>
      <c r="D74" s="5">
        <f t="shared" si="6"/>
        <v>0</v>
      </c>
      <c r="E74" s="5">
        <v>0</v>
      </c>
      <c r="F74" s="5">
        <v>0</v>
      </c>
      <c r="G74" s="5">
        <f t="shared" si="7"/>
        <v>0</v>
      </c>
    </row>
    <row r="75" spans="1:7" x14ac:dyDescent="0.2">
      <c r="A75" s="25" t="s">
        <v>128</v>
      </c>
      <c r="B75" s="5">
        <v>0</v>
      </c>
      <c r="C75" s="5">
        <v>0</v>
      </c>
      <c r="D75" s="5">
        <f t="shared" si="6"/>
        <v>0</v>
      </c>
      <c r="E75" s="5">
        <v>0</v>
      </c>
      <c r="F75" s="5">
        <v>0</v>
      </c>
      <c r="G75" s="5">
        <f t="shared" si="7"/>
        <v>0</v>
      </c>
    </row>
    <row r="76" spans="1:7" x14ac:dyDescent="0.2">
      <c r="A76" s="25" t="s">
        <v>14</v>
      </c>
      <c r="B76" s="5">
        <v>0</v>
      </c>
      <c r="C76" s="5">
        <v>0</v>
      </c>
      <c r="D76" s="5">
        <f t="shared" si="6"/>
        <v>0</v>
      </c>
      <c r="E76" s="5">
        <v>0</v>
      </c>
      <c r="F76" s="5">
        <v>0</v>
      </c>
      <c r="G76" s="5">
        <f t="shared" si="7"/>
        <v>0</v>
      </c>
    </row>
    <row r="77" spans="1:7" x14ac:dyDescent="0.2">
      <c r="A77" s="11" t="s">
        <v>50</v>
      </c>
      <c r="B77" s="17">
        <f t="shared" ref="B77:G77" si="8">SUM(B70:B76)</f>
        <v>0</v>
      </c>
      <c r="C77" s="17">
        <f t="shared" si="8"/>
        <v>0</v>
      </c>
      <c r="D77" s="17">
        <f t="shared" si="8"/>
        <v>0</v>
      </c>
      <c r="E77" s="17">
        <f t="shared" si="8"/>
        <v>0</v>
      </c>
      <c r="F77" s="17">
        <f t="shared" si="8"/>
        <v>0</v>
      </c>
      <c r="G77" s="17">
        <f t="shared" si="8"/>
        <v>0</v>
      </c>
    </row>
    <row r="79" spans="1:7" ht="12.75" x14ac:dyDescent="0.2">
      <c r="A79" s="31" t="s">
        <v>180</v>
      </c>
      <c r="B79" s="32"/>
      <c r="C79" s="32"/>
    </row>
    <row r="80" spans="1:7" x14ac:dyDescent="0.2">
      <c r="A80" s="28"/>
      <c r="B80" s="28"/>
      <c r="C80" s="28"/>
    </row>
    <row r="81" spans="1:3" x14ac:dyDescent="0.2">
      <c r="A81" s="29" t="s">
        <v>181</v>
      </c>
      <c r="B81" s="29" t="s">
        <v>182</v>
      </c>
      <c r="C81" s="32"/>
    </row>
    <row r="82" spans="1:3" x14ac:dyDescent="0.2">
      <c r="A82" s="29" t="s">
        <v>183</v>
      </c>
      <c r="B82" s="29" t="s">
        <v>184</v>
      </c>
      <c r="C82" s="32"/>
    </row>
    <row r="83" spans="1:3" x14ac:dyDescent="0.2">
      <c r="A83" s="28"/>
      <c r="B83" s="28"/>
      <c r="C83" s="28"/>
    </row>
    <row r="84" spans="1:3" x14ac:dyDescent="0.2">
      <c r="A84" s="28"/>
      <c r="B84" s="28"/>
      <c r="C84" s="28"/>
    </row>
    <row r="85" spans="1:3" x14ac:dyDescent="0.2">
      <c r="A85" s="30" t="s">
        <v>185</v>
      </c>
      <c r="B85" s="32"/>
      <c r="C85" s="32"/>
    </row>
    <row r="86" spans="1:3" x14ac:dyDescent="0.2">
      <c r="A86" s="30" t="s">
        <v>186</v>
      </c>
      <c r="B86" s="32"/>
      <c r="C86" s="32"/>
    </row>
  </sheetData>
  <sheetProtection formatCells="0" formatColumns="0" formatRows="0" insertRows="0" deleteRows="0" autoFilter="0"/>
  <mergeCells count="12">
    <mergeCell ref="A56:A58"/>
    <mergeCell ref="A67:A69"/>
    <mergeCell ref="B2:F2"/>
    <mergeCell ref="G2:G3"/>
    <mergeCell ref="A1:G1"/>
    <mergeCell ref="A55:G55"/>
    <mergeCell ref="A2:A4"/>
    <mergeCell ref="B67:F67"/>
    <mergeCell ref="G67:G68"/>
    <mergeCell ref="B56:F56"/>
    <mergeCell ref="G56:G57"/>
    <mergeCell ref="A66:G6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headerFooter>
    <oddFooter>Página &amp;P de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view="pageBreakPreview" topLeftCell="A16" zoomScale="60" zoomScaleNormal="100" workbookViewId="0">
      <selection activeCell="A41" sqref="A41:C48"/>
    </sheetView>
  </sheetViews>
  <sheetFormatPr baseColWidth="10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9" t="s">
        <v>179</v>
      </c>
      <c r="B1" s="37"/>
      <c r="C1" s="37"/>
      <c r="D1" s="37"/>
      <c r="E1" s="37"/>
      <c r="F1" s="37"/>
      <c r="G1" s="38"/>
    </row>
    <row r="2" spans="1:7" x14ac:dyDescent="0.2">
      <c r="A2" s="42" t="s">
        <v>51</v>
      </c>
      <c r="B2" s="39" t="s">
        <v>57</v>
      </c>
      <c r="C2" s="37"/>
      <c r="D2" s="37"/>
      <c r="E2" s="37"/>
      <c r="F2" s="38"/>
      <c r="G2" s="40" t="s">
        <v>56</v>
      </c>
    </row>
    <row r="3" spans="1:7" ht="24.95" customHeight="1" x14ac:dyDescent="0.2">
      <c r="A3" s="4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1"/>
    </row>
    <row r="4" spans="1:7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192429097.44</v>
      </c>
      <c r="C5" s="14">
        <f t="shared" si="0"/>
        <v>260850594.33999997</v>
      </c>
      <c r="D5" s="14">
        <f t="shared" si="0"/>
        <v>453279691.77999991</v>
      </c>
      <c r="E5" s="14">
        <f t="shared" si="0"/>
        <v>82099551.800000012</v>
      </c>
      <c r="F5" s="14">
        <f t="shared" si="0"/>
        <v>81574464.939999998</v>
      </c>
      <c r="G5" s="14">
        <f t="shared" si="0"/>
        <v>371180139.97999996</v>
      </c>
    </row>
    <row r="6" spans="1:7" x14ac:dyDescent="0.2">
      <c r="A6" s="26" t="s">
        <v>40</v>
      </c>
      <c r="B6" s="5">
        <v>14589084.779999999</v>
      </c>
      <c r="C6" s="5">
        <v>0</v>
      </c>
      <c r="D6" s="5">
        <f>B6+C6</f>
        <v>14589084.779999999</v>
      </c>
      <c r="E6" s="5">
        <v>2987653.05</v>
      </c>
      <c r="F6" s="5">
        <v>2987653.05</v>
      </c>
      <c r="G6" s="5">
        <f>D6-E6</f>
        <v>11601431.73</v>
      </c>
    </row>
    <row r="7" spans="1:7" x14ac:dyDescent="0.2">
      <c r="A7" s="26" t="s">
        <v>16</v>
      </c>
      <c r="B7" s="5">
        <v>1040124.03</v>
      </c>
      <c r="C7" s="5">
        <v>0</v>
      </c>
      <c r="D7" s="5">
        <f t="shared" ref="D7:D13" si="1">B7+C7</f>
        <v>1040124.03</v>
      </c>
      <c r="E7" s="5">
        <v>249875.43</v>
      </c>
      <c r="F7" s="5">
        <v>249875.43</v>
      </c>
      <c r="G7" s="5">
        <f t="shared" ref="G7:G13" si="2">D7-E7</f>
        <v>790248.60000000009</v>
      </c>
    </row>
    <row r="8" spans="1:7" x14ac:dyDescent="0.2">
      <c r="A8" s="26" t="s">
        <v>122</v>
      </c>
      <c r="B8" s="5">
        <v>21344281.600000001</v>
      </c>
      <c r="C8" s="5">
        <v>-400000</v>
      </c>
      <c r="D8" s="5">
        <f t="shared" si="1"/>
        <v>20944281.600000001</v>
      </c>
      <c r="E8" s="5">
        <v>3263235.54</v>
      </c>
      <c r="F8" s="5">
        <v>3263235.54</v>
      </c>
      <c r="G8" s="5">
        <f t="shared" si="2"/>
        <v>17681046.060000002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35819561.979999997</v>
      </c>
      <c r="C10" s="5">
        <v>-2575387.0499999998</v>
      </c>
      <c r="D10" s="5">
        <f t="shared" si="1"/>
        <v>33244174.929999996</v>
      </c>
      <c r="E10" s="5">
        <v>12824519.800000001</v>
      </c>
      <c r="F10" s="5">
        <v>12824519.800000001</v>
      </c>
      <c r="G10" s="5">
        <f t="shared" si="2"/>
        <v>20419655.129999995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75734152.530000001</v>
      </c>
      <c r="C12" s="5">
        <v>256725981.38999999</v>
      </c>
      <c r="D12" s="5">
        <f t="shared" si="1"/>
        <v>332460133.91999996</v>
      </c>
      <c r="E12" s="5">
        <v>33143727.27</v>
      </c>
      <c r="F12" s="5">
        <v>33143727.27</v>
      </c>
      <c r="G12" s="5">
        <f t="shared" si="2"/>
        <v>299316406.64999998</v>
      </c>
    </row>
    <row r="13" spans="1:7" x14ac:dyDescent="0.2">
      <c r="A13" s="26" t="s">
        <v>18</v>
      </c>
      <c r="B13" s="5">
        <v>43901892.520000003</v>
      </c>
      <c r="C13" s="5">
        <v>7100000</v>
      </c>
      <c r="D13" s="5">
        <f t="shared" si="1"/>
        <v>51001892.520000003</v>
      </c>
      <c r="E13" s="5">
        <v>29630540.710000001</v>
      </c>
      <c r="F13" s="5">
        <v>29105453.850000001</v>
      </c>
      <c r="G13" s="5">
        <f t="shared" si="2"/>
        <v>21371351.810000002</v>
      </c>
    </row>
    <row r="14" spans="1:7" x14ac:dyDescent="0.2">
      <c r="A14" s="8" t="s">
        <v>19</v>
      </c>
      <c r="B14" s="14">
        <f t="shared" ref="B14:G14" si="3">SUM(B15:B21)</f>
        <v>159795098.60000002</v>
      </c>
      <c r="C14" s="14">
        <f t="shared" si="3"/>
        <v>104582349.06</v>
      </c>
      <c r="D14" s="14">
        <f t="shared" si="3"/>
        <v>264377447.66000003</v>
      </c>
      <c r="E14" s="14">
        <f t="shared" si="3"/>
        <v>80257447.029999986</v>
      </c>
      <c r="F14" s="14">
        <f t="shared" si="3"/>
        <v>78151957.889999986</v>
      </c>
      <c r="G14" s="14">
        <f t="shared" si="3"/>
        <v>184120000.63</v>
      </c>
    </row>
    <row r="15" spans="1:7" x14ac:dyDescent="0.2">
      <c r="A15" s="26" t="s">
        <v>42</v>
      </c>
      <c r="B15" s="5">
        <v>0</v>
      </c>
      <c r="C15" s="5">
        <v>3070638.73</v>
      </c>
      <c r="D15" s="5">
        <f>B15+C15</f>
        <v>3070638.73</v>
      </c>
      <c r="E15" s="5">
        <v>3023369.62</v>
      </c>
      <c r="F15" s="5">
        <v>3023369.62</v>
      </c>
      <c r="G15" s="5">
        <f t="shared" ref="G15:G21" si="4">D15-E15</f>
        <v>47269.10999999987</v>
      </c>
    </row>
    <row r="16" spans="1:7" x14ac:dyDescent="0.2">
      <c r="A16" s="26" t="s">
        <v>27</v>
      </c>
      <c r="B16" s="5">
        <v>136972396.61000001</v>
      </c>
      <c r="C16" s="5">
        <v>56540116.450000003</v>
      </c>
      <c r="D16" s="5">
        <f t="shared" ref="D16:D21" si="5">B16+C16</f>
        <v>193512513.06</v>
      </c>
      <c r="E16" s="5">
        <v>66410498.649999999</v>
      </c>
      <c r="F16" s="5">
        <v>64265752.509999998</v>
      </c>
      <c r="G16" s="5">
        <f t="shared" si="4"/>
        <v>127102014.41</v>
      </c>
    </row>
    <row r="17" spans="1:7" x14ac:dyDescent="0.2">
      <c r="A17" s="26" t="s">
        <v>20</v>
      </c>
      <c r="B17" s="5">
        <v>11333633.91</v>
      </c>
      <c r="C17" s="5">
        <v>176470.58</v>
      </c>
      <c r="D17" s="5">
        <f t="shared" si="5"/>
        <v>11510104.49</v>
      </c>
      <c r="E17" s="5">
        <v>2184245.7999999998</v>
      </c>
      <c r="F17" s="5">
        <v>2184245.7999999998</v>
      </c>
      <c r="G17" s="5">
        <f t="shared" si="4"/>
        <v>9325858.6900000013</v>
      </c>
    </row>
    <row r="18" spans="1:7" x14ac:dyDescent="0.2">
      <c r="A18" s="26" t="s">
        <v>43</v>
      </c>
      <c r="B18" s="5">
        <v>4259681.13</v>
      </c>
      <c r="C18" s="5">
        <v>45255866.299999997</v>
      </c>
      <c r="D18" s="5">
        <f t="shared" si="5"/>
        <v>49515547.43</v>
      </c>
      <c r="E18" s="5">
        <v>7524886.5099999998</v>
      </c>
      <c r="F18" s="5">
        <v>7524886.5099999998</v>
      </c>
      <c r="G18" s="5">
        <f t="shared" si="4"/>
        <v>41990660.920000002</v>
      </c>
    </row>
    <row r="19" spans="1:7" x14ac:dyDescent="0.2">
      <c r="A19" s="26" t="s">
        <v>44</v>
      </c>
      <c r="B19" s="5">
        <v>1338712.08</v>
      </c>
      <c r="C19" s="5">
        <v>0</v>
      </c>
      <c r="D19" s="5">
        <f t="shared" si="5"/>
        <v>1338712.08</v>
      </c>
      <c r="E19" s="5">
        <v>165820.44</v>
      </c>
      <c r="F19" s="5">
        <v>165820.44</v>
      </c>
      <c r="G19" s="5">
        <f t="shared" si="4"/>
        <v>1172891.6400000001</v>
      </c>
    </row>
    <row r="20" spans="1:7" x14ac:dyDescent="0.2">
      <c r="A20" s="26" t="s">
        <v>45</v>
      </c>
      <c r="B20" s="5">
        <v>1468686.3</v>
      </c>
      <c r="C20" s="5">
        <v>0</v>
      </c>
      <c r="D20" s="5">
        <f t="shared" si="5"/>
        <v>1468686.3</v>
      </c>
      <c r="E20" s="5">
        <v>221591.3</v>
      </c>
      <c r="F20" s="5">
        <v>221591.3</v>
      </c>
      <c r="G20" s="5">
        <f t="shared" si="4"/>
        <v>1247095</v>
      </c>
    </row>
    <row r="21" spans="1:7" x14ac:dyDescent="0.2">
      <c r="A21" s="26" t="s">
        <v>4</v>
      </c>
      <c r="B21" s="5">
        <v>4421988.57</v>
      </c>
      <c r="C21" s="5">
        <v>-460743</v>
      </c>
      <c r="D21" s="5">
        <f t="shared" si="5"/>
        <v>3961245.5700000003</v>
      </c>
      <c r="E21" s="5">
        <v>727034.71</v>
      </c>
      <c r="F21" s="5">
        <v>766291.71</v>
      </c>
      <c r="G21" s="5">
        <f t="shared" si="4"/>
        <v>3234210.8600000003</v>
      </c>
    </row>
    <row r="22" spans="1:7" x14ac:dyDescent="0.2">
      <c r="A22" s="8" t="s">
        <v>46</v>
      </c>
      <c r="B22" s="14">
        <f t="shared" ref="B22:G22" si="6">SUM(B23:B31)</f>
        <v>17841045.399999999</v>
      </c>
      <c r="C22" s="14">
        <f t="shared" si="6"/>
        <v>-2608170.41</v>
      </c>
      <c r="D22" s="14">
        <f t="shared" si="6"/>
        <v>15232874.99</v>
      </c>
      <c r="E22" s="14">
        <f t="shared" si="6"/>
        <v>1434693.85</v>
      </c>
      <c r="F22" s="14">
        <f t="shared" si="6"/>
        <v>1434693.85</v>
      </c>
      <c r="G22" s="14">
        <f t="shared" si="6"/>
        <v>13798181.140000001</v>
      </c>
    </row>
    <row r="23" spans="1:7" x14ac:dyDescent="0.2">
      <c r="A23" s="26" t="s">
        <v>28</v>
      </c>
      <c r="B23" s="5">
        <v>2403230.37</v>
      </c>
      <c r="C23" s="5">
        <v>0</v>
      </c>
      <c r="D23" s="5">
        <f>B23+C23</f>
        <v>2403230.37</v>
      </c>
      <c r="E23" s="5">
        <v>347935.01</v>
      </c>
      <c r="F23" s="5">
        <v>347935.01</v>
      </c>
      <c r="G23" s="5">
        <f t="shared" ref="G23:G31" si="7">D23-E23</f>
        <v>2055295.36</v>
      </c>
    </row>
    <row r="24" spans="1:7" x14ac:dyDescent="0.2">
      <c r="A24" s="26" t="s">
        <v>23</v>
      </c>
      <c r="B24" s="5">
        <v>4366189.13</v>
      </c>
      <c r="C24" s="5">
        <v>0</v>
      </c>
      <c r="D24" s="5">
        <f t="shared" ref="D24:D31" si="8">B24+C24</f>
        <v>4366189.13</v>
      </c>
      <c r="E24" s="5">
        <v>407809.38</v>
      </c>
      <c r="F24" s="5">
        <v>407809.38</v>
      </c>
      <c r="G24" s="5">
        <f t="shared" si="7"/>
        <v>3958379.75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11071625.9</v>
      </c>
      <c r="C29" s="5">
        <v>-2608170.41</v>
      </c>
      <c r="D29" s="5">
        <f t="shared" si="8"/>
        <v>8463455.4900000002</v>
      </c>
      <c r="E29" s="5">
        <v>678949.46</v>
      </c>
      <c r="F29" s="5">
        <v>678949.46</v>
      </c>
      <c r="G29" s="5">
        <f t="shared" si="7"/>
        <v>7784506.0300000003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6987052.7999999998</v>
      </c>
      <c r="C32" s="14">
        <f t="shared" si="9"/>
        <v>0</v>
      </c>
      <c r="D32" s="14">
        <f t="shared" si="9"/>
        <v>6987052.7999999998</v>
      </c>
      <c r="E32" s="14">
        <f t="shared" si="9"/>
        <v>1881539.9</v>
      </c>
      <c r="F32" s="14">
        <f t="shared" si="9"/>
        <v>1881539.9</v>
      </c>
      <c r="G32" s="14">
        <f t="shared" si="9"/>
        <v>5105512.9000000004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>D33-E33</f>
        <v>0</v>
      </c>
    </row>
    <row r="34" spans="1:7" ht="11.25" customHeight="1" x14ac:dyDescent="0.2">
      <c r="A34" s="26" t="s">
        <v>24</v>
      </c>
      <c r="B34" s="5">
        <v>6987052.7999999998</v>
      </c>
      <c r="C34" s="5">
        <v>0</v>
      </c>
      <c r="D34" s="5">
        <f>B34+C34</f>
        <v>6987052.7999999998</v>
      </c>
      <c r="E34" s="5">
        <v>1881539.9</v>
      </c>
      <c r="F34" s="5">
        <v>1881539.9</v>
      </c>
      <c r="G34" s="5">
        <f>D34-E34</f>
        <v>5105512.9000000004</v>
      </c>
    </row>
    <row r="35" spans="1:7" x14ac:dyDescent="0.2">
      <c r="A35" s="26" t="s">
        <v>32</v>
      </c>
      <c r="B35" s="5">
        <v>0</v>
      </c>
      <c r="C35" s="5">
        <v>0</v>
      </c>
      <c r="D35" s="5">
        <f>B35+C35</f>
        <v>0</v>
      </c>
      <c r="E35" s="5">
        <v>0</v>
      </c>
      <c r="F35" s="5">
        <v>0</v>
      </c>
      <c r="G35" s="5">
        <f>D35-E35</f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>B36+C36</f>
        <v>0</v>
      </c>
      <c r="E36" s="5">
        <v>0</v>
      </c>
      <c r="F36" s="5">
        <v>0</v>
      </c>
      <c r="G36" s="5">
        <f>D36-E36</f>
        <v>0</v>
      </c>
    </row>
    <row r="37" spans="1:7" x14ac:dyDescent="0.2">
      <c r="A37" s="11" t="s">
        <v>50</v>
      </c>
      <c r="B37" s="17">
        <f t="shared" ref="B37:G37" si="10">SUM(B32+B22+B14+B5)</f>
        <v>377052294.24000001</v>
      </c>
      <c r="C37" s="17">
        <f t="shared" si="10"/>
        <v>362824772.99000001</v>
      </c>
      <c r="D37" s="17">
        <f t="shared" si="10"/>
        <v>739877067.23000002</v>
      </c>
      <c r="E37" s="17">
        <f t="shared" si="10"/>
        <v>165673232.57999998</v>
      </c>
      <c r="F37" s="17">
        <f t="shared" si="10"/>
        <v>163042656.57999998</v>
      </c>
      <c r="G37" s="17">
        <f t="shared" si="10"/>
        <v>574203834.64999998</v>
      </c>
    </row>
    <row r="39" spans="1:7" x14ac:dyDescent="0.2">
      <c r="A39" s="1" t="s">
        <v>120</v>
      </c>
    </row>
    <row r="41" spans="1:7" ht="12.75" x14ac:dyDescent="0.2">
      <c r="A41" s="31" t="s">
        <v>180</v>
      </c>
      <c r="B41" s="27"/>
      <c r="C41" s="27"/>
    </row>
    <row r="43" spans="1:7" x14ac:dyDescent="0.2">
      <c r="A43" s="29" t="s">
        <v>181</v>
      </c>
      <c r="B43" s="29" t="s">
        <v>182</v>
      </c>
      <c r="C43" s="27"/>
    </row>
    <row r="44" spans="1:7" x14ac:dyDescent="0.2">
      <c r="A44" s="29" t="s">
        <v>183</v>
      </c>
      <c r="B44" s="29" t="s">
        <v>184</v>
      </c>
      <c r="C44" s="27"/>
    </row>
    <row r="47" spans="1:7" x14ac:dyDescent="0.2">
      <c r="A47" s="30" t="s">
        <v>185</v>
      </c>
      <c r="B47" s="27"/>
      <c r="C47" s="27"/>
    </row>
    <row r="48" spans="1:7" x14ac:dyDescent="0.2">
      <c r="A48" s="30" t="s">
        <v>186</v>
      </c>
      <c r="B48" s="27"/>
      <c r="C48" s="27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844FE-15CD-4470-A7D5-C22B2E6ED8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2024-05-17T23:05:13Z</cp:lastPrinted>
  <dcterms:created xsi:type="dcterms:W3CDTF">2014-02-10T03:37:14Z</dcterms:created>
  <dcterms:modified xsi:type="dcterms:W3CDTF">2024-05-19T02:07:45Z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