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8_{EDE9FC55-4A55-46E9-8F47-790F56CD350F}" xr6:coauthVersionLast="47" xr6:coauthVersionMax="47" xr10:uidLastSave="{00000000-0000-0000-0000-000000000000}"/>
  <bookViews>
    <workbookView xWindow="-120" yWindow="-120" windowWidth="20730" windowHeight="11040"/>
  </bookViews>
  <sheets>
    <sheet name="EAI" sheetId="4" r:id="rId1"/>
  </sheets>
  <definedNames>
    <definedName name="_xlnm._FilterDatabase" localSheetId="0" hidden="1">EAI!#REF!</definedName>
    <definedName name="_xlnm.Print_Area" localSheetId="0">EAI!$A$1:$G$65</definedName>
  </definedNames>
  <calcPr calcId="181029"/>
  <fileRecoveryPr autoRecover="0"/>
</workbook>
</file>

<file path=xl/calcChain.xml><?xml version="1.0" encoding="utf-8"?>
<calcChain xmlns="http://schemas.openxmlformats.org/spreadsheetml/2006/main">
  <c r="D22" i="4" l="1"/>
  <c r="G22" i="4"/>
  <c r="E31" i="4"/>
  <c r="F31" i="4"/>
  <c r="C31" i="4"/>
  <c r="F21" i="4"/>
  <c r="E21" i="4"/>
  <c r="C21" i="4"/>
  <c r="B31" i="4"/>
  <c r="B21" i="4"/>
  <c r="G38" i="4"/>
  <c r="G37" i="4"/>
  <c r="D38" i="4"/>
  <c r="F37" i="4"/>
  <c r="F40" i="4"/>
  <c r="E37" i="4"/>
  <c r="E40" i="4"/>
  <c r="D37" i="4"/>
  <c r="C37" i="4"/>
  <c r="C40" i="4"/>
  <c r="B37" i="4"/>
  <c r="B40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/>
  <c r="D21" i="4"/>
  <c r="G21" i="4"/>
  <c r="D16" i="4"/>
  <c r="D31" i="4"/>
  <c r="G31" i="4"/>
  <c r="D40" i="4"/>
  <c r="G40" i="4"/>
</calcChain>
</file>

<file path=xl/sharedStrings.xml><?xml version="1.0" encoding="utf-8"?>
<sst xmlns="http://schemas.openxmlformats.org/spreadsheetml/2006/main" count="106" uniqueCount="58">
  <si>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</si>
  <si>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</si>
  <si>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</si>
  <si>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</si>
  <si>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</si>
  <si>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</si>
  <si>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</si>
  <si>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</si>
  <si>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</si>
  <si>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</si>
  <si>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</si>
  <si>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</si>
  <si>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</si>
  <si>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</si>
  <si>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</si>
  <si>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</si>
  <si>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</si>
  <si>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</si>
  <si>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</si>
  <si>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</si>
  <si>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</si>
  <si>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</si>
  <si>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</si>
  <si>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</si>
  <si>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</si>
  <si>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</si>
  <si>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</si>
  <si>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</si>
  <si>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</si>
  <si>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</si>
  <si>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</si>
  <si>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indexed="3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</si>
  <si>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</si>
  <si>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</si>
  <si>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indexed="8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</si>
  <si>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</si>
  <si>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</si>
  <si>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</si>
  <si>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</si>
  <si>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</si>
  <si>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</si>
  <si>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</si>
  <si>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</si>
  <si>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</si>
  <si>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</si>
  <si>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</si>
  <si>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</si>
  <si>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</si>
  <si>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</si>
  <si>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</si>
  <si>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Salvatierra, Gto.
Estado Analítico de Ingresos
Del 1 de Enero al 31 de Marzo de 2024</t>
  </si>
  <si>
    <t>Bajo protesta de decir verdad declaramos que los Estados Financieros y sus notas, son razonablemente correctos y son responsabilidad del emisor.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</si>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</sst>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30"/>
      <name val="Arial"/>
      <family val="2"/>
    </font>
    <font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25" applyFont="1" applyAlignment="1" applyProtection="1">
      <alignment horizontal="center" vertical="top"/>
      <protection locked="0"/>
    </xf>
    <xf numFmtId="0" fontId="8" fillId="0" borderId="0" xfId="25" applyFont="1" applyAlignment="1" applyProtection="1">
      <alignment vertical="top"/>
      <protection locked="0"/>
    </xf>
    <xf numFmtId="0" fontId="11" fillId="0" borderId="0" xfId="25" applyFont="1" applyAlignment="1" applyProtection="1">
      <alignment vertical="top"/>
      <protection locked="0"/>
    </xf>
    <xf numFmtId="0" fontId="4" fillId="2" borderId="1" xfId="25" applyFont="1" applyFill="1" applyBorder="1" applyAlignment="1">
      <alignment horizontal="center" vertical="center" wrapText="1"/>
    </xf>
    <xf numFmtId="0" fontId="4" fillId="2" borderId="2" xfId="25" applyFont="1" applyFill="1" applyBorder="1" applyAlignment="1">
      <alignment horizontal="center" vertical="center" wrapText="1"/>
    </xf>
    <xf numFmtId="0" fontId="4" fillId="2" borderId="3" xfId="25" applyFont="1" applyFill="1" applyBorder="1" applyAlignment="1">
      <alignment horizontal="center" vertical="center" wrapText="1"/>
    </xf>
    <xf numFmtId="0" fontId="4" fillId="2" borderId="1" xfId="25" quotePrefix="1" applyFont="1" applyFill="1" applyBorder="1" applyAlignment="1">
      <alignment horizontal="center" vertical="center" wrapText="1"/>
    </xf>
    <xf numFmtId="0" fontId="4" fillId="2" borderId="2" xfId="25" quotePrefix="1" applyFont="1" applyFill="1" applyBorder="1" applyAlignment="1">
      <alignment horizontal="center" vertical="center" wrapText="1"/>
    </xf>
    <xf numFmtId="0" fontId="4" fillId="0" borderId="4" xfId="25" applyFont="1" applyBorder="1" applyAlignment="1" applyProtection="1">
      <alignment horizontal="left" vertical="top" indent="3"/>
      <protection locked="0"/>
    </xf>
    <xf numFmtId="4" fontId="3" fillId="0" borderId="4" xfId="25" applyNumberFormat="1" applyFont="1" applyBorder="1" applyAlignment="1" applyProtection="1">
      <alignment vertical="top"/>
      <protection locked="0"/>
    </xf>
    <xf numFmtId="4" fontId="3" fillId="0" borderId="5" xfId="25" applyNumberFormat="1" applyFont="1" applyBorder="1" applyAlignment="1" applyProtection="1">
      <alignment vertical="top"/>
      <protection locked="0"/>
    </xf>
    <xf numFmtId="4" fontId="8" fillId="0" borderId="6" xfId="25" applyNumberFormat="1" applyFont="1" applyBorder="1" applyAlignment="1" applyProtection="1">
      <alignment vertical="top"/>
      <protection locked="0"/>
    </xf>
    <xf numFmtId="0" fontId="3" fillId="0" borderId="0" xfId="25" applyFont="1" applyAlignment="1">
      <alignment horizontal="left" vertical="top" wrapText="1"/>
    </xf>
    <xf numFmtId="0" fontId="4" fillId="0" borderId="4" xfId="25" applyFont="1" applyBorder="1" applyAlignment="1">
      <alignment horizontal="center" vertical="top" wrapText="1"/>
    </xf>
    <xf numFmtId="4" fontId="8" fillId="0" borderId="5" xfId="25" applyNumberFormat="1" applyFont="1" applyBorder="1" applyAlignment="1" applyProtection="1">
      <alignment vertical="top"/>
      <protection locked="0"/>
    </xf>
    <xf numFmtId="4" fontId="8" fillId="0" borderId="7" xfId="25" applyNumberFormat="1" applyFont="1" applyBorder="1" applyAlignment="1" applyProtection="1">
      <alignment vertical="top"/>
      <protection locked="0"/>
    </xf>
    <xf numFmtId="4" fontId="3" fillId="0" borderId="2" xfId="25" applyNumberFormat="1" applyFont="1" applyBorder="1" applyAlignment="1" applyProtection="1">
      <alignment vertical="top"/>
      <protection locked="0"/>
    </xf>
    <xf numFmtId="4" fontId="4" fillId="0" borderId="5" xfId="25" applyNumberFormat="1" applyFont="1" applyBorder="1" applyAlignment="1" applyProtection="1">
      <alignment vertical="top"/>
      <protection locked="0"/>
    </xf>
    <xf numFmtId="4" fontId="3" fillId="0" borderId="7" xfId="25" applyNumberFormat="1" applyFont="1" applyBorder="1" applyAlignment="1" applyProtection="1">
      <alignment vertical="top"/>
      <protection locked="0"/>
    </xf>
    <xf numFmtId="4" fontId="4" fillId="0" borderId="7" xfId="25" applyNumberFormat="1" applyFont="1" applyBorder="1" applyAlignment="1" applyProtection="1">
      <alignment vertical="top"/>
      <protection locked="0"/>
    </xf>
    <xf numFmtId="4" fontId="3" fillId="0" borderId="6" xfId="25" applyNumberFormat="1" applyFont="1" applyBorder="1" applyAlignment="1" applyProtection="1">
      <alignment vertical="top"/>
      <protection locked="0"/>
    </xf>
    <xf numFmtId="0" fontId="3" fillId="0" borderId="8" xfId="25" applyFont="1" applyBorder="1" applyAlignment="1" applyProtection="1">
      <alignment vertical="top"/>
      <protection locked="0"/>
    </xf>
    <xf numFmtId="4" fontId="3" fillId="0" borderId="8" xfId="25" applyNumberFormat="1" applyFont="1" applyBorder="1" applyAlignment="1" applyProtection="1">
      <alignment vertical="top"/>
      <protection locked="0"/>
    </xf>
    <xf numFmtId="4" fontId="4" fillId="0" borderId="3" xfId="25" applyNumberFormat="1" applyFont="1" applyBorder="1" applyAlignment="1" applyProtection="1">
      <alignment vertical="top"/>
      <protection locked="0"/>
    </xf>
    <xf numFmtId="4" fontId="4" fillId="0" borderId="1" xfId="25" applyNumberFormat="1" applyFont="1" applyBorder="1" applyAlignment="1" applyProtection="1">
      <alignment vertical="top"/>
      <protection locked="0"/>
    </xf>
    <xf numFmtId="4" fontId="3" fillId="0" borderId="9" xfId="25" applyNumberFormat="1" applyFont="1" applyBorder="1" applyAlignment="1" applyProtection="1">
      <alignment vertical="top"/>
      <protection locked="0"/>
    </xf>
    <xf numFmtId="4" fontId="4" fillId="0" borderId="4" xfId="25" applyNumberFormat="1" applyFont="1" applyBorder="1" applyAlignment="1" applyProtection="1">
      <alignment vertical="top"/>
      <protection locked="0"/>
    </xf>
    <xf numFmtId="0" fontId="8" fillId="0" borderId="0" xfId="25" applyFont="1" applyAlignment="1" applyProtection="1">
      <alignment vertical="top" wrapText="1"/>
      <protection locked="0"/>
    </xf>
    <xf numFmtId="0" fontId="8" fillId="0" borderId="0" xfId="25" applyFont="1" applyAlignment="1" applyProtection="1">
      <alignment vertical="top"/>
      <protection locked="0"/>
    </xf>
    <xf numFmtId="49" fontId="12" fillId="0" borderId="0" xfId="25" applyNumberFormat="1" applyFont="1" applyAlignment="1" applyProtection="1">
      <alignment vertical="top"/>
      <protection locked="0"/>
    </xf>
    <xf numFmtId="0" fontId="8" fillId="0" borderId="0" xfId="25" applyFont="1" applyAlignment="1" applyProtection="1">
      <alignment horizontal="left" vertical="top" wrapText="1" indent="1"/>
      <protection locked="0"/>
    </xf>
    <xf numFmtId="0" fontId="3" fillId="0" borderId="0" xfId="25" applyFont="1" applyAlignment="1" applyProtection="1">
      <alignment horizontal="left" vertical="top" wrapText="1" indent="1"/>
      <protection locked="0"/>
    </xf>
    <xf numFmtId="0" fontId="4" fillId="0" borderId="10" xfId="25" applyFont="1" applyBorder="1" applyAlignment="1">
      <alignment horizontal="left" vertical="top" indent="1"/>
    </xf>
    <xf numFmtId="0" fontId="3" fillId="0" borderId="0" xfId="25" applyFont="1" applyAlignment="1">
      <alignment horizontal="left" vertical="top" wrapText="1" indent="2"/>
    </xf>
    <xf numFmtId="0" fontId="4" fillId="0" borderId="10" xfId="25" applyFont="1" applyBorder="1" applyAlignment="1">
      <alignment horizontal="left" vertical="top" wrapText="1" indent="1"/>
    </xf>
    <xf numFmtId="0" fontId="0" fillId="0" borderId="0" xfId="0"/>
    <xf numFmtId="0" fontId="3" fillId="0" borderId="0" xfId="26" applyFont="1" applyAlignment="1" applyProtection="1">
      <alignment vertical="top"/>
      <protection locked="0"/>
    </xf>
    <xf numFmtId="0" fontId="3" fillId="0" borderId="0" xfId="26" applyFont="1" applyAlignment="1" applyProtection="1">
      <alignment horizontal="right" vertical="top"/>
      <protection locked="0"/>
    </xf>
    <xf numFmtId="0" fontId="1" fillId="0" borderId="0" xfId="26" applyAlignment="1" applyProtection="1">
      <alignment horizontal="left" vertical="top" indent="1"/>
      <protection locked="0"/>
    </xf>
    <xf numFmtId="0" fontId="4" fillId="2" borderId="3" xfId="25" applyFont="1" applyFill="1" applyBorder="1" applyAlignment="1" applyProtection="1">
      <alignment horizontal="center" vertical="center" wrapText="1"/>
      <protection locked="0"/>
    </xf>
    <xf numFmtId="0" fontId="4" fillId="2" borderId="4" xfId="25" applyFont="1" applyFill="1" applyBorder="1" applyAlignment="1" applyProtection="1">
      <alignment horizontal="center" vertical="center" wrapText="1"/>
      <protection locked="0"/>
    </xf>
    <xf numFmtId="0" fontId="4" fillId="2" borderId="1" xfId="25" applyFont="1" applyFill="1" applyBorder="1" applyAlignment="1" applyProtection="1">
      <alignment horizontal="center" vertical="center" wrapText="1"/>
      <protection locked="0"/>
    </xf>
    <xf numFmtId="0" fontId="4" fillId="2" borderId="8" xfId="25" applyFont="1" applyFill="1" applyBorder="1" applyAlignment="1">
      <alignment horizontal="center" vertical="center"/>
    </xf>
    <xf numFmtId="0" fontId="4" fillId="2" borderId="0" xfId="25" applyFont="1" applyFill="1" applyAlignment="1">
      <alignment horizontal="center" vertical="center"/>
    </xf>
    <xf numFmtId="0" fontId="4" fillId="2" borderId="11" xfId="25" applyFont="1" applyFill="1" applyBorder="1" applyAlignment="1">
      <alignment horizontal="center" vertical="center"/>
    </xf>
    <xf numFmtId="0" fontId="4" fillId="2" borderId="8" xfId="25" applyFont="1" applyFill="1" applyBorder="1" applyAlignment="1">
      <alignment horizontal="center" vertical="center" wrapText="1"/>
    </xf>
    <xf numFmtId="0" fontId="4" fillId="2" borderId="0" xfId="25" applyFont="1" applyFill="1" applyAlignment="1">
      <alignment horizontal="center" vertical="center" wrapText="1"/>
    </xf>
    <xf numFmtId="0" fontId="4" fillId="2" borderId="11" xfId="25" applyFont="1" applyFill="1" applyBorder="1" applyAlignment="1">
      <alignment horizontal="center" vertical="center" wrapText="1"/>
    </xf>
    <xf numFmtId="0" fontId="8" fillId="0" borderId="0" xfId="25" applyFont="1" applyAlignment="1" applyProtection="1">
      <alignment horizontal="left" vertical="top" wrapText="1"/>
      <protection locked="0"/>
    </xf>
    <xf numFmtId="0" fontId="4" fillId="2" borderId="5" xfId="25" applyFont="1" applyFill="1" applyBorder="1" applyAlignment="1">
      <alignment horizontal="center" vertical="center" wrapText="1"/>
    </xf>
    <xf numFmtId="0" fontId="4" fillId="2" borderId="6" xfId="25" applyFont="1" applyFill="1" applyBorder="1" applyAlignment="1">
      <alignment horizontal="center" vertical="center" wrapText="1"/>
    </xf>
  </cellXfs>
  <cellStyles count="47">
    <cellStyle name="=C:\WINNT\SYSTEM32\COMMAND.COM" xfId="1"/>
    <cellStyle name="Euro" xfId="2"/>
    <cellStyle name="Millares 2" xfId="3"/>
    <cellStyle name="Millares 2 2" xfId="4"/>
    <cellStyle name="Millares 2 2 2" xfId="5"/>
    <cellStyle name="Millares 2 2 3" xfId="6"/>
    <cellStyle name="Millares 2 2 4" xfId="7"/>
    <cellStyle name="Millares 2 3" xfId="8"/>
    <cellStyle name="Millares 2 3 2" xfId="9"/>
    <cellStyle name="Millares 2 3 3" xfId="10"/>
    <cellStyle name="Millares 2 3 4" xfId="11"/>
    <cellStyle name="Millares 2 4" xfId="12"/>
    <cellStyle name="Millares 2 4 2" xfId="13"/>
    <cellStyle name="Millares 2 5" xfId="14"/>
    <cellStyle name="Millares 2 6" xfId="15"/>
    <cellStyle name="Millares 2 7" xfId="16"/>
    <cellStyle name="Millares 3" xfId="17"/>
    <cellStyle name="Millares 3 2" xfId="18"/>
    <cellStyle name="Millares 3 3" xfId="19"/>
    <cellStyle name="Millares 3 4" xfId="20"/>
    <cellStyle name="Moneda 2" xfId="21"/>
    <cellStyle name="Moneda 2 2" xfId="22"/>
    <cellStyle name="Moneda 2 3" xfId="23"/>
    <cellStyle name="Moneda 2 4" xfId="24"/>
    <cellStyle name="Normal" xfId="0" builtinId="0"/>
    <cellStyle name="Normal 2" xfId="25"/>
    <cellStyle name="Normal 2 2" xfId="26"/>
    <cellStyle name="Normal 2 3" xfId="27"/>
    <cellStyle name="Normal 2 4" xfId="28"/>
    <cellStyle name="Normal 2 5" xfId="29"/>
    <cellStyle name="Normal 3" xfId="30"/>
    <cellStyle name="Normal 3 2" xfId="31"/>
    <cellStyle name="Normal 3 3" xfId="32"/>
    <cellStyle name="Normal 3 4" xfId="33"/>
    <cellStyle name="Normal 4" xfId="34"/>
    <cellStyle name="Normal 4 2" xfId="35"/>
    <cellStyle name="Normal 5" xfId="36"/>
    <cellStyle name="Normal 5 2" xfId="37"/>
    <cellStyle name="Normal 6" xfId="38"/>
    <cellStyle name="Normal 6 2" xfId="39"/>
    <cellStyle name="Normal 6 2 2" xfId="40"/>
    <cellStyle name="Normal 6 2 3" xfId="41"/>
    <cellStyle name="Normal 6 2 4" xfId="42"/>
    <cellStyle name="Normal 6 3" xfId="43"/>
    <cellStyle name="Normal 6 4" xfId="44"/>
    <cellStyle name="Normal 6 5" xfId="45"/>
    <cellStyle name="Porcentual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view="pageBreakPreview" topLeftCell="A25" zoomScale="60" zoomScaleNormal="100" workbookViewId="0">
      <selection activeCell="A58" sqref="A58:G65"/>
    </sheetView>
  </sheetViews>
  <sheetFormatPr baseColWidth="10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0" t="s">
        <v>50</v>
      </c>
      <c r="B1" s="41"/>
      <c r="C1" s="41"/>
      <c r="D1" s="41"/>
      <c r="E1" s="41"/>
      <c r="F1" s="41"/>
      <c r="G1" s="42"/>
    </row>
    <row r="2" spans="1:8" s="3" customFormat="1" x14ac:dyDescent="0.2">
      <c r="A2" s="43" t="s">
        <v>14</v>
      </c>
      <c r="B2" s="41" t="s">
        <v>22</v>
      </c>
      <c r="C2" s="41"/>
      <c r="D2" s="41"/>
      <c r="E2" s="41"/>
      <c r="F2" s="41"/>
      <c r="G2" s="50" t="s">
        <v>19</v>
      </c>
    </row>
    <row r="3" spans="1:8" s="1" customFormat="1" ht="24.95" customHeight="1" x14ac:dyDescent="0.2">
      <c r="A3" s="44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1"/>
    </row>
    <row r="4" spans="1:8" s="1" customFormat="1" x14ac:dyDescent="0.2">
      <c r="A4" s="4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22368000</v>
      </c>
      <c r="C5" s="15">
        <v>0</v>
      </c>
      <c r="D5" s="15">
        <f t="shared" ref="D5:D14" si="0">B5+C5</f>
        <v>22368000</v>
      </c>
      <c r="E5" s="15">
        <v>17229025.190000001</v>
      </c>
      <c r="F5" s="15">
        <v>17229025.199999999</v>
      </c>
      <c r="G5" s="15">
        <f t="shared" ref="G5:G14" si="1">F5-B5</f>
        <v>-5138974.8000000007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si="0"/>
        <v>0</v>
      </c>
      <c r="E6" s="16">
        <v>0</v>
      </c>
      <c r="F6" s="16">
        <v>0</v>
      </c>
      <c r="G6" s="16">
        <f t="shared" si="1"/>
        <v>0</v>
      </c>
      <c r="H6" s="30" t="s">
        <v>47</v>
      </c>
    </row>
    <row r="7" spans="1:8" x14ac:dyDescent="0.2">
      <c r="A7" s="31" t="s">
        <v>2</v>
      </c>
      <c r="B7" s="16">
        <v>1200000</v>
      </c>
      <c r="C7" s="16">
        <v>0</v>
      </c>
      <c r="D7" s="16">
        <f t="shared" si="0"/>
        <v>1200000</v>
      </c>
      <c r="E7" s="16">
        <v>0</v>
      </c>
      <c r="F7" s="16">
        <v>0</v>
      </c>
      <c r="G7" s="16">
        <f t="shared" si="1"/>
        <v>-1200000</v>
      </c>
      <c r="H7" s="30" t="s">
        <v>38</v>
      </c>
    </row>
    <row r="8" spans="1:8" x14ac:dyDescent="0.2">
      <c r="A8" s="31" t="s">
        <v>3</v>
      </c>
      <c r="B8" s="16">
        <v>4243000</v>
      </c>
      <c r="C8" s="16">
        <v>0</v>
      </c>
      <c r="D8" s="16">
        <f t="shared" si="0"/>
        <v>4243000</v>
      </c>
      <c r="E8" s="16">
        <v>1737627.4</v>
      </c>
      <c r="F8" s="16">
        <v>1737627.4</v>
      </c>
      <c r="G8" s="16">
        <f t="shared" si="1"/>
        <v>-2505372.6</v>
      </c>
      <c r="H8" s="30" t="s">
        <v>39</v>
      </c>
    </row>
    <row r="9" spans="1:8" x14ac:dyDescent="0.2">
      <c r="A9" s="31" t="s">
        <v>4</v>
      </c>
      <c r="B9" s="16">
        <v>2420000</v>
      </c>
      <c r="C9" s="16">
        <v>0</v>
      </c>
      <c r="D9" s="16">
        <f t="shared" si="0"/>
        <v>2420000</v>
      </c>
      <c r="E9" s="16">
        <v>720079.11</v>
      </c>
      <c r="F9" s="16">
        <v>720079.1</v>
      </c>
      <c r="G9" s="16">
        <f t="shared" si="1"/>
        <v>-1699920.9</v>
      </c>
      <c r="H9" s="30" t="s">
        <v>40</v>
      </c>
    </row>
    <row r="10" spans="1:8" x14ac:dyDescent="0.2">
      <c r="A10" s="32" t="s">
        <v>5</v>
      </c>
      <c r="B10" s="16">
        <v>1620000</v>
      </c>
      <c r="C10" s="16">
        <v>0</v>
      </c>
      <c r="D10" s="16">
        <f t="shared" si="0"/>
        <v>1620000</v>
      </c>
      <c r="E10" s="16">
        <v>461530.64</v>
      </c>
      <c r="F10" s="16">
        <v>461530.64</v>
      </c>
      <c r="G10" s="16">
        <f t="shared" si="1"/>
        <v>-1158469.3599999999</v>
      </c>
      <c r="H10" s="30" t="s">
        <v>41</v>
      </c>
    </row>
    <row r="11" spans="1:8" x14ac:dyDescent="0.2">
      <c r="A11" s="31" t="s">
        <v>24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  <c r="H11" s="30" t="s">
        <v>42</v>
      </c>
    </row>
    <row r="12" spans="1:8" ht="22.5" x14ac:dyDescent="0.2">
      <c r="A12" s="31" t="s">
        <v>25</v>
      </c>
      <c r="B12" s="16">
        <v>344801294.24000001</v>
      </c>
      <c r="C12" s="16">
        <v>-1938608.16</v>
      </c>
      <c r="D12" s="16">
        <f t="shared" si="0"/>
        <v>342862686.07999998</v>
      </c>
      <c r="E12" s="16">
        <v>91535880.469999999</v>
      </c>
      <c r="F12" s="16">
        <v>91535880.469999999</v>
      </c>
      <c r="G12" s="16">
        <f t="shared" si="1"/>
        <v>-253265413.77000001</v>
      </c>
      <c r="H12" s="30" t="s">
        <v>43</v>
      </c>
    </row>
    <row r="13" spans="1:8" ht="22.5" x14ac:dyDescent="0.2">
      <c r="A13" s="31" t="s">
        <v>26</v>
      </c>
      <c r="B13" s="16">
        <v>400000</v>
      </c>
      <c r="C13" s="16">
        <v>244439784.52000001</v>
      </c>
      <c r="D13" s="16">
        <f t="shared" si="0"/>
        <v>244839784.52000001</v>
      </c>
      <c r="E13" s="16">
        <v>88769346.510000005</v>
      </c>
      <c r="F13" s="16">
        <v>88769346.510000005</v>
      </c>
      <c r="G13" s="16">
        <f t="shared" si="1"/>
        <v>88369346.510000005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 t="shared" ref="B16:G16" si="2">SUM(B5:B14)</f>
        <v>377052294.24000001</v>
      </c>
      <c r="C16" s="17">
        <f t="shared" si="2"/>
        <v>242501176.36000001</v>
      </c>
      <c r="D16" s="17">
        <f t="shared" si="2"/>
        <v>619553470.60000002</v>
      </c>
      <c r="E16" s="17">
        <f t="shared" si="2"/>
        <v>200453489.31999999</v>
      </c>
      <c r="F16" s="10">
        <f t="shared" si="2"/>
        <v>200453489.31999999</v>
      </c>
      <c r="G16" s="11">
        <f t="shared" si="2"/>
        <v>-176598804.92000002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6" t="s">
        <v>23</v>
      </c>
      <c r="B18" s="41" t="s">
        <v>22</v>
      </c>
      <c r="C18" s="41"/>
      <c r="D18" s="41"/>
      <c r="E18" s="41"/>
      <c r="F18" s="41"/>
      <c r="G18" s="50" t="s">
        <v>19</v>
      </c>
      <c r="H18" s="30" t="s">
        <v>46</v>
      </c>
    </row>
    <row r="19" spans="1:8" ht="22.5" x14ac:dyDescent="0.2">
      <c r="A19" s="47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1"/>
      <c r="H19" s="30" t="s">
        <v>46</v>
      </c>
    </row>
    <row r="20" spans="1:8" x14ac:dyDescent="0.2">
      <c r="A20" s="48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3">SUM(B22+B23+B24+B25+B26+B27+B28+B29)</f>
        <v>377052294.24000001</v>
      </c>
      <c r="C21" s="18">
        <f t="shared" si="3"/>
        <v>242501176.36000001</v>
      </c>
      <c r="D21" s="18">
        <f t="shared" si="3"/>
        <v>619553470.60000002</v>
      </c>
      <c r="E21" s="18">
        <f t="shared" si="3"/>
        <v>200453489.31999999</v>
      </c>
      <c r="F21" s="18">
        <f t="shared" si="3"/>
        <v>200453489.31999999</v>
      </c>
      <c r="G21" s="18">
        <f t="shared" si="3"/>
        <v>-176598804.92000002</v>
      </c>
      <c r="H21" s="30" t="s">
        <v>46</v>
      </c>
    </row>
    <row r="22" spans="1:8" x14ac:dyDescent="0.2">
      <c r="A22" s="34" t="s">
        <v>0</v>
      </c>
      <c r="B22" s="19">
        <v>22368000</v>
      </c>
      <c r="C22" s="19">
        <v>0</v>
      </c>
      <c r="D22" s="19">
        <f t="shared" ref="D22:D29" si="4">B22+C22</f>
        <v>22368000</v>
      </c>
      <c r="E22" s="19">
        <v>17229025.190000001</v>
      </c>
      <c r="F22" s="19">
        <v>17229025.199999999</v>
      </c>
      <c r="G22" s="19">
        <f t="shared" ref="G22:G29" si="5">F22-B22</f>
        <v>-5138974.8000000007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  <c r="H23" s="30" t="s">
        <v>47</v>
      </c>
    </row>
    <row r="24" spans="1:8" x14ac:dyDescent="0.2">
      <c r="A24" s="34" t="s">
        <v>2</v>
      </c>
      <c r="B24" s="19">
        <v>1200000</v>
      </c>
      <c r="C24" s="19">
        <v>0</v>
      </c>
      <c r="D24" s="19">
        <f t="shared" si="4"/>
        <v>1200000</v>
      </c>
      <c r="E24" s="19">
        <v>0</v>
      </c>
      <c r="F24" s="19">
        <v>0</v>
      </c>
      <c r="G24" s="19">
        <f t="shared" si="5"/>
        <v>-1200000</v>
      </c>
      <c r="H24" s="30" t="s">
        <v>38</v>
      </c>
    </row>
    <row r="25" spans="1:8" x14ac:dyDescent="0.2">
      <c r="A25" s="34" t="s">
        <v>3</v>
      </c>
      <c r="B25" s="19">
        <v>4243000</v>
      </c>
      <c r="C25" s="19">
        <v>0</v>
      </c>
      <c r="D25" s="19">
        <f t="shared" si="4"/>
        <v>4243000</v>
      </c>
      <c r="E25" s="19">
        <v>1737627.4</v>
      </c>
      <c r="F25" s="19">
        <v>1737627.4</v>
      </c>
      <c r="G25" s="19">
        <f t="shared" si="5"/>
        <v>-2505372.6</v>
      </c>
      <c r="H25" s="30" t="s">
        <v>39</v>
      </c>
    </row>
    <row r="26" spans="1:8" x14ac:dyDescent="0.2">
      <c r="A26" s="34" t="s">
        <v>28</v>
      </c>
      <c r="B26" s="19">
        <v>2420000</v>
      </c>
      <c r="C26" s="19">
        <v>0</v>
      </c>
      <c r="D26" s="19">
        <f t="shared" si="4"/>
        <v>2420000</v>
      </c>
      <c r="E26" s="19">
        <v>720079.11</v>
      </c>
      <c r="F26" s="19">
        <v>720079.1</v>
      </c>
      <c r="G26" s="19">
        <f t="shared" si="5"/>
        <v>-1699920.9</v>
      </c>
      <c r="H26" s="30" t="s">
        <v>40</v>
      </c>
    </row>
    <row r="27" spans="1:8" x14ac:dyDescent="0.2">
      <c r="A27" s="34" t="s">
        <v>29</v>
      </c>
      <c r="B27" s="19">
        <v>1620000</v>
      </c>
      <c r="C27" s="19">
        <v>0</v>
      </c>
      <c r="D27" s="19">
        <f t="shared" si="4"/>
        <v>1620000</v>
      </c>
      <c r="E27" s="19">
        <v>461530.64</v>
      </c>
      <c r="F27" s="19">
        <v>461530.64</v>
      </c>
      <c r="G27" s="19">
        <f t="shared" si="5"/>
        <v>-1158469.3599999999</v>
      </c>
      <c r="H27" s="30" t="s">
        <v>41</v>
      </c>
    </row>
    <row r="28" spans="1:8" ht="22.5" x14ac:dyDescent="0.2">
      <c r="A28" s="34" t="s">
        <v>30</v>
      </c>
      <c r="B28" s="19">
        <v>344801294.24000001</v>
      </c>
      <c r="C28" s="19">
        <v>-1938608.16</v>
      </c>
      <c r="D28" s="19">
        <f t="shared" si="4"/>
        <v>342862686.07999998</v>
      </c>
      <c r="E28" s="19">
        <v>91535880.469999999</v>
      </c>
      <c r="F28" s="19">
        <v>91535880.469999999</v>
      </c>
      <c r="G28" s="19">
        <f t="shared" si="5"/>
        <v>-253265413.77000001</v>
      </c>
      <c r="H28" s="30" t="s">
        <v>43</v>
      </c>
    </row>
    <row r="29" spans="1:8" ht="22.5" x14ac:dyDescent="0.2">
      <c r="A29" s="34" t="s">
        <v>26</v>
      </c>
      <c r="B29" s="19">
        <v>400000</v>
      </c>
      <c r="C29" s="19">
        <v>244439784.52000001</v>
      </c>
      <c r="D29" s="19">
        <f t="shared" si="4"/>
        <v>244839784.52000001</v>
      </c>
      <c r="E29" s="19">
        <v>88769346.510000005</v>
      </c>
      <c r="F29" s="19">
        <v>88769346.510000005</v>
      </c>
      <c r="G29" s="19">
        <f t="shared" si="5"/>
        <v>88369346.510000005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6">SUM(B32:B35)</f>
        <v>0</v>
      </c>
      <c r="C31" s="20">
        <f t="shared" si="6"/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>F33-B33</f>
        <v>0</v>
      </c>
      <c r="H33" s="30" t="s">
        <v>40</v>
      </c>
    </row>
    <row r="34" spans="1:8" ht="22.5" x14ac:dyDescent="0.2">
      <c r="A34" s="34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30" t="s">
        <v>42</v>
      </c>
    </row>
    <row r="35" spans="1:8" ht="22.5" x14ac:dyDescent="0.2">
      <c r="A35" s="34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7">SUM(B38)</f>
        <v>0</v>
      </c>
      <c r="C37" s="20">
        <f t="shared" si="7"/>
        <v>0</v>
      </c>
      <c r="D37" s="20">
        <f t="shared" si="7"/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 t="shared" ref="B40:G40" si="8">SUM(B37+B31+B21)</f>
        <v>377052294.24000001</v>
      </c>
      <c r="C40" s="17">
        <f t="shared" si="8"/>
        <v>242501176.36000001</v>
      </c>
      <c r="D40" s="17">
        <f t="shared" si="8"/>
        <v>619553470.60000002</v>
      </c>
      <c r="E40" s="17">
        <f t="shared" si="8"/>
        <v>200453489.31999999</v>
      </c>
      <c r="F40" s="17">
        <f t="shared" si="8"/>
        <v>200453489.31999999</v>
      </c>
      <c r="G40" s="11">
        <f t="shared" si="8"/>
        <v>-176598804.92000002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9" t="s">
        <v>36</v>
      </c>
      <c r="B45" s="49"/>
      <c r="C45" s="49"/>
      <c r="D45" s="49"/>
      <c r="E45" s="49"/>
      <c r="F45" s="49"/>
      <c r="G45" s="49"/>
    </row>
    <row r="58" spans="1:3" ht="12.75" x14ac:dyDescent="0.2">
      <c r="A58" s="39" t="s">
        <v>51</v>
      </c>
      <c r="B58" s="36"/>
      <c r="C58" s="36"/>
    </row>
    <row r="60" spans="1:3" x14ac:dyDescent="0.2">
      <c r="A60" s="37" t="s">
        <v>52</v>
      </c>
      <c r="B60" s="37" t="s">
        <v>53</v>
      </c>
      <c r="C60" s="36"/>
    </row>
    <row r="61" spans="1:3" x14ac:dyDescent="0.2">
      <c r="A61" s="37" t="s">
        <v>54</v>
      </c>
      <c r="B61" s="37" t="s">
        <v>55</v>
      </c>
      <c r="C61" s="36"/>
    </row>
    <row r="64" spans="1:3" x14ac:dyDescent="0.2">
      <c r="A64" s="38" t="s">
        <v>56</v>
      </c>
      <c r="B64" s="36"/>
      <c r="C64" s="36"/>
    </row>
    <row r="65" spans="1:3" x14ac:dyDescent="0.2">
      <c r="A65" s="38" t="s">
        <v>57</v>
      </c>
      <c r="B65" s="36"/>
      <c r="C65" s="3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Página &amp;P de &amp;F</oddFooter>
  </headerFooter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39700-953E-4FA9-9659-A412CF8640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2024-05-17T23:03:01Z</cp:lastPrinted>
  <dcterms:created xsi:type="dcterms:W3CDTF">2012-12-11T20:48:19Z</dcterms:created>
  <dcterms:modified xsi:type="dcterms:W3CDTF">2024-05-19T02:07:02Z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