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8_{C674B80E-DA91-4060-B8A9-67FA1E3EC251}" xr6:coauthVersionLast="47" xr6:coauthVersionMax="47" xr10:uidLastSave="{00000000-0000-0000-0000-000000000000}"/>
  <bookViews>
    <workbookView xWindow="-120" yWindow="-120" windowWidth="20730" windowHeight="11040"/>
  </bookViews>
  <sheets>
    <sheet name="EFE" sheetId="3" r:id="rId1"/>
  </sheets>
  <definedNames>
    <definedName name="_xlnm._FilterDatabase" localSheetId="0" hidden="1">EFE!#REF!</definedName>
    <definedName name="_xlnm.Print_Area" localSheetId="0">EFE!$A$1:$C$75</definedName>
  </definedNames>
  <calcPr calcId="181029"/>
</workbook>
</file>

<file path=xl/calcChain.xml><?xml version="1.0" encoding="utf-8"?>
<calcChain xmlns="http://schemas.openxmlformats.org/spreadsheetml/2006/main">
  <c r="C55" i="3" l="1"/>
  <c r="C54" i="3"/>
  <c r="B55" i="3"/>
  <c r="B54" i="3"/>
  <c r="C49" i="3"/>
  <c r="C48" i="3"/>
  <c r="B49" i="3"/>
  <c r="B48" i="3"/>
  <c r="C59" i="3"/>
  <c r="B59" i="3"/>
  <c r="C41" i="3"/>
  <c r="B41" i="3"/>
  <c r="C36" i="3"/>
  <c r="B36" i="3"/>
  <c r="C16" i="3"/>
  <c r="B16" i="3"/>
  <c r="C4" i="3"/>
  <c r="B4" i="3"/>
  <c r="C33" i="3"/>
  <c r="B33" i="3"/>
  <c r="B45" i="3"/>
  <c r="C45" i="3"/>
  <c r="C61" i="3"/>
  <c r="B61" i="3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<sst xmlns="http://schemas.openxmlformats.org/spreadsheetml/2006/main" count="99" uniqueCount="64">
  <si>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</si>
  <si>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</si>
  <si>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</si>
  <si>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</si>
  <si>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</si>
  <si>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</si>
  <si>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</si>
  <si>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</si>
  <si>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</si>
  <si>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</si>
  <si>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</si>
  <si>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</si>
  <si>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</si>
  <si>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</si>
  <si>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</si>
  <si>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</si>
  <si>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</si>
  <si>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</si>
  <si>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</si>
  <si>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</si>
  <si>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</si>
  <si>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</si>
  <si>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</si>
  <si>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</si>
  <si>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</si>
  <si>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</si>
  <si>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</si>
  <si>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</si>
  <si>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</si>
  <si>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</si>
  <si>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</si>
  <si>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</si>
  <si>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</si>
  <si>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</si>
  <si>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</si>
  <si>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</si>
  <si>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</si>
  <si>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</si>
  <si>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</si>
  <si>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</si>
  <si>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</si>
  <si>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</si>
  <si>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</si>
  <si>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</si>
  <si>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</si>
  <si>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</si>
  <si>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</si>
  <si>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</si>
  <si>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</si>
  <si>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</si>
  <si>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</si>
  <si>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</si>
  <si>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</si>
  <si>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</si>
  <si>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</si>
  <si>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</si>
  <si>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</si>
  <si>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Salvatierra, Gto.
Estado de Flujos de Efectivo
Del 1 de Enero al 31 de Marzo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</si>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</sst>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20" applyFont="1" applyProtection="1">
      <protection locked="0"/>
    </xf>
    <xf numFmtId="0" fontId="2" fillId="2" borderId="1" xfId="20" applyFont="1" applyFill="1" applyBorder="1" applyAlignment="1">
      <alignment horizontal="center" vertical="center" wrapText="1"/>
    </xf>
    <xf numFmtId="0" fontId="2" fillId="2" borderId="2" xfId="20" applyFont="1" applyFill="1" applyBorder="1" applyAlignment="1">
      <alignment horizontal="center" vertical="center" wrapText="1"/>
    </xf>
    <xf numFmtId="0" fontId="2" fillId="0" borderId="2" xfId="20" applyFont="1" applyBorder="1" applyAlignment="1">
      <alignment horizontal="left" vertical="top" wrapText="1" indent="1"/>
    </xf>
    <xf numFmtId="0" fontId="3" fillId="0" borderId="2" xfId="20" applyFont="1" applyBorder="1" applyAlignment="1" applyProtection="1">
      <alignment horizontal="center" vertical="top" wrapText="1"/>
      <protection locked="0"/>
    </xf>
    <xf numFmtId="0" fontId="2" fillId="0" borderId="2" xfId="20" applyFont="1" applyBorder="1" applyAlignment="1">
      <alignment horizontal="left" vertical="top" wrapText="1" indent="2"/>
    </xf>
    <xf numFmtId="0" fontId="3" fillId="0" borderId="2" xfId="20" applyFont="1" applyBorder="1" applyAlignment="1">
      <alignment horizontal="left" vertical="top" wrapText="1" indent="3"/>
    </xf>
    <xf numFmtId="0" fontId="3" fillId="0" borderId="2" xfId="20" applyFont="1" applyBorder="1" applyAlignment="1">
      <alignment horizontal="left" vertical="top" wrapText="1"/>
    </xf>
    <xf numFmtId="0" fontId="2" fillId="0" borderId="2" xfId="20" applyFont="1" applyBorder="1" applyAlignment="1">
      <alignment vertical="top" wrapText="1"/>
    </xf>
    <xf numFmtId="0" fontId="3" fillId="0" borderId="2" xfId="20" applyFont="1" applyBorder="1" applyAlignment="1">
      <alignment vertical="top" wrapText="1"/>
    </xf>
    <xf numFmtId="0" fontId="3" fillId="0" borderId="2" xfId="20" applyFont="1" applyBorder="1" applyAlignment="1">
      <alignment horizontal="center" vertical="top" wrapText="1"/>
    </xf>
    <xf numFmtId="0" fontId="3" fillId="0" borderId="2" xfId="20" applyFont="1" applyBorder="1" applyAlignment="1">
      <alignment horizontal="center" vertical="top"/>
    </xf>
    <xf numFmtId="0" fontId="6" fillId="0" borderId="0" xfId="20" applyFont="1" applyAlignment="1" applyProtection="1">
      <alignment horizontal="center" vertical="center"/>
      <protection locked="0"/>
    </xf>
    <xf numFmtId="0" fontId="7" fillId="0" borderId="0" xfId="20" applyFont="1" applyAlignment="1" applyProtection="1">
      <alignment horizontal="center" vertical="center"/>
      <protection locked="0"/>
    </xf>
    <xf numFmtId="49" fontId="6" fillId="0" borderId="0" xfId="20" applyNumberFormat="1" applyFont="1" applyAlignment="1" applyProtection="1">
      <alignment horizontal="center" vertical="center"/>
      <protection locked="0"/>
    </xf>
    <xf numFmtId="3" fontId="2" fillId="0" borderId="2" xfId="20" applyNumberFormat="1" applyFont="1" applyBorder="1" applyAlignment="1" applyProtection="1">
      <alignment vertical="top" wrapText="1"/>
      <protection locked="0"/>
    </xf>
    <xf numFmtId="3" fontId="3" fillId="0" borderId="2" xfId="20" applyNumberFormat="1" applyFont="1" applyBorder="1" applyAlignment="1" applyProtection="1">
      <alignment vertical="top" wrapText="1"/>
      <protection locked="0"/>
    </xf>
    <xf numFmtId="3" fontId="3" fillId="0" borderId="2" xfId="20" applyNumberFormat="1" applyFont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0" xfId="20" applyFont="1" applyAlignment="1" applyProtection="1">
      <alignment vertical="top"/>
      <protection locked="0"/>
    </xf>
    <xf numFmtId="0" fontId="3" fillId="0" borderId="0" xfId="20" applyFont="1" applyAlignment="1" applyProtection="1">
      <alignment horizontal="right" vertical="top"/>
      <protection locked="0"/>
    </xf>
    <xf numFmtId="0" fontId="1" fillId="0" borderId="0" xfId="20" applyAlignment="1" applyProtection="1">
      <alignment horizontal="left" vertical="top" indent="1"/>
      <protection locked="0"/>
    </xf>
    <xf numFmtId="0" fontId="2" fillId="2" borderId="1" xfId="20" applyFont="1" applyFill="1" applyBorder="1" applyAlignment="1" applyProtection="1">
      <alignment horizontal="center" vertical="center" wrapText="1"/>
      <protection locked="0"/>
    </xf>
    <xf numFmtId="0" fontId="2" fillId="2" borderId="3" xfId="20" applyFont="1" applyFill="1" applyBorder="1" applyAlignment="1" applyProtection="1">
      <alignment horizontal="center" vertical="center" wrapText="1"/>
      <protection locked="0"/>
    </xf>
    <xf numFmtId="0" fontId="2" fillId="2" borderId="4" xfId="20" applyFont="1" applyFill="1" applyBorder="1" applyAlignment="1" applyProtection="1">
      <alignment horizontal="center" vertical="center" wrapText="1"/>
      <protection locked="0"/>
    </xf>
  </cellXfs>
  <cellStyles count="36">
    <cellStyle name="Euro" xfId="1"/>
    <cellStyle name="Millares 2" xfId="2"/>
    <cellStyle name="Millares 2 2" xfId="3"/>
    <cellStyle name="Millares 2 2 2" xfId="4"/>
    <cellStyle name="Millares 2 2 3" xfId="5"/>
    <cellStyle name="Millares 2 3" xfId="6"/>
    <cellStyle name="Millares 2 3 2" xfId="7"/>
    <cellStyle name="Millares 2 3 3" xfId="8"/>
    <cellStyle name="Millares 2 4" xfId="9"/>
    <cellStyle name="Millares 2 4 2" xfId="10"/>
    <cellStyle name="Millares 2 5" xfId="11"/>
    <cellStyle name="Millares 2 6" xfId="12"/>
    <cellStyle name="Millares 3" xfId="13"/>
    <cellStyle name="Millares 3 2" xfId="14"/>
    <cellStyle name="Millares 3 3" xfId="15"/>
    <cellStyle name="Moneda 2" xfId="16"/>
    <cellStyle name="Moneda 2 2" xfId="17"/>
    <cellStyle name="Moneda 2 3" xfId="18"/>
    <cellStyle name="Normal" xfId="0" builtinId="0"/>
    <cellStyle name="Normal 2" xfId="19"/>
    <cellStyle name="Normal 2 2" xfId="20"/>
    <cellStyle name="Normal 2 3" xfId="21"/>
    <cellStyle name="Normal 2 4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6 2 2" xfId="32"/>
    <cellStyle name="Normal 6 2 3" xfId="33"/>
    <cellStyle name="Normal 6 3" xfId="34"/>
    <cellStyle name="Normal 6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zoomScale="60" zoomScaleNormal="100" workbookViewId="0">
      <selection activeCell="A68" sqref="A68:C75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3" t="s">
        <v>57</v>
      </c>
      <c r="B1" s="24"/>
      <c r="C1" s="25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200453489.31999999</v>
      </c>
      <c r="C4" s="16">
        <f>SUM(C5:C14)</f>
        <v>535563149.87</v>
      </c>
      <c r="D4" s="13" t="s">
        <v>38</v>
      </c>
    </row>
    <row r="5" spans="1:22" ht="11.25" customHeight="1" x14ac:dyDescent="0.2">
      <c r="A5" s="7" t="s">
        <v>3</v>
      </c>
      <c r="B5" s="17">
        <v>17229025.199999999</v>
      </c>
      <c r="C5" s="17">
        <v>21960540.66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1760</v>
      </c>
      <c r="D7" s="14">
        <v>300000</v>
      </c>
    </row>
    <row r="8" spans="1:22" ht="11.25" customHeight="1" x14ac:dyDescent="0.2">
      <c r="A8" s="7" t="s">
        <v>5</v>
      </c>
      <c r="B8" s="17">
        <v>1737627.4</v>
      </c>
      <c r="C8" s="17">
        <v>5188044.57</v>
      </c>
      <c r="D8" s="14">
        <v>400000</v>
      </c>
    </row>
    <row r="9" spans="1:22" ht="11.25" customHeight="1" x14ac:dyDescent="0.2">
      <c r="A9" s="7" t="s">
        <v>35</v>
      </c>
      <c r="B9" s="17">
        <v>720079.1</v>
      </c>
      <c r="C9" s="17">
        <v>3389848.56</v>
      </c>
      <c r="D9" s="14">
        <v>500000</v>
      </c>
    </row>
    <row r="10" spans="1:22" ht="11.25" customHeight="1" x14ac:dyDescent="0.2">
      <c r="A10" s="7" t="s">
        <v>36</v>
      </c>
      <c r="B10" s="17">
        <v>461530.64</v>
      </c>
      <c r="C10" s="17">
        <v>1860247.29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91535880.469999999</v>
      </c>
      <c r="C12" s="17">
        <v>319947767.86000001</v>
      </c>
      <c r="D12" s="14">
        <v>800000</v>
      </c>
    </row>
    <row r="13" spans="1:22" ht="11.25" customHeight="1" x14ac:dyDescent="0.2">
      <c r="A13" s="7" t="s">
        <v>41</v>
      </c>
      <c r="B13" s="17">
        <v>88769346.510000005</v>
      </c>
      <c r="C13" s="17">
        <v>183214940.93000001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83056893.730000004</v>
      </c>
      <c r="C16" s="16">
        <f>SUM(C17:C32)</f>
        <v>322167536.71000004</v>
      </c>
      <c r="D16" s="13" t="s">
        <v>38</v>
      </c>
    </row>
    <row r="17" spans="1:4" ht="11.25" customHeight="1" x14ac:dyDescent="0.2">
      <c r="A17" s="7" t="s">
        <v>8</v>
      </c>
      <c r="B17" s="17">
        <v>32669646.760000002</v>
      </c>
      <c r="C17" s="17">
        <v>140566175.78</v>
      </c>
      <c r="D17" s="14">
        <v>1000</v>
      </c>
    </row>
    <row r="18" spans="1:4" ht="11.25" customHeight="1" x14ac:dyDescent="0.2">
      <c r="A18" s="7" t="s">
        <v>9</v>
      </c>
      <c r="B18" s="17">
        <v>3074049.64</v>
      </c>
      <c r="C18" s="17">
        <v>21852594.530000001</v>
      </c>
      <c r="D18" s="14">
        <v>2000</v>
      </c>
    </row>
    <row r="19" spans="1:4" ht="11.25" customHeight="1" x14ac:dyDescent="0.2">
      <c r="A19" s="7" t="s">
        <v>10</v>
      </c>
      <c r="B19" s="17">
        <v>40193641.369999997</v>
      </c>
      <c r="C19" s="17">
        <v>111806328.95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1881539.9</v>
      </c>
      <c r="C21" s="17">
        <v>7514873.5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897061.93</v>
      </c>
      <c r="C23" s="17">
        <v>21199379.670000002</v>
      </c>
      <c r="D23" s="14">
        <v>4400</v>
      </c>
    </row>
    <row r="24" spans="1:4" ht="11.25" customHeight="1" x14ac:dyDescent="0.2">
      <c r="A24" s="7" t="s">
        <v>13</v>
      </c>
      <c r="B24" s="17">
        <v>4340954.13</v>
      </c>
      <c r="C24" s="17">
        <v>16162735.24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3065449.04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117396595.58999999</v>
      </c>
      <c r="C33" s="16">
        <f>C4-C16</f>
        <v>213395613.15999997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73959558.189999998</v>
      </c>
      <c r="C41" s="16">
        <f>SUM(C42:C44)</f>
        <v>98479000.329999998</v>
      </c>
      <c r="D41" s="13" t="s">
        <v>38</v>
      </c>
    </row>
    <row r="42" spans="1:4" ht="11.25" customHeight="1" x14ac:dyDescent="0.2">
      <c r="A42" s="7" t="s">
        <v>21</v>
      </c>
      <c r="B42" s="17">
        <v>73959558.189999998</v>
      </c>
      <c r="C42" s="17">
        <v>98029564.480000004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449435.85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-73959558.189999998</v>
      </c>
      <c r="C45" s="16">
        <f>C36-C41</f>
        <v>-98479000.329999998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17235928.329999998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11400000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11400000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5835928.3300000001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83478339.549999997</v>
      </c>
      <c r="C54" s="16">
        <f>SUM(C55+C58)</f>
        <v>13534283.74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6026204.6600000001</v>
      </c>
      <c r="C55" s="17">
        <f>SUM(C56+C57)</f>
        <v>13534283.74</v>
      </c>
      <c r="D55" s="13" t="s">
        <v>38</v>
      </c>
    </row>
    <row r="56" spans="1:4" ht="11.25" customHeight="1" x14ac:dyDescent="0.2">
      <c r="A56" s="7" t="s">
        <v>26</v>
      </c>
      <c r="B56" s="17">
        <v>6026204.6600000001</v>
      </c>
      <c r="C56" s="17">
        <v>13534283.74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77452134.890000001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-83478339.549999997</v>
      </c>
      <c r="C59" s="16">
        <f>C48-C54</f>
        <v>3701644.589999998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-40041302.150000021</v>
      </c>
      <c r="C61" s="16">
        <f>C59+C45+C33</f>
        <v>118618257.41999997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152227315.44</v>
      </c>
      <c r="C63" s="16">
        <v>33609058.020000003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112186013.29000001</v>
      </c>
      <c r="C65" s="16">
        <v>152227315.44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19"/>
      <c r="C68" s="19"/>
    </row>
    <row r="70" spans="1:4" x14ac:dyDescent="0.2">
      <c r="A70" s="20" t="s">
        <v>58</v>
      </c>
      <c r="B70" s="20" t="s">
        <v>59</v>
      </c>
      <c r="C70" s="19"/>
    </row>
    <row r="71" spans="1:4" x14ac:dyDescent="0.2">
      <c r="A71" s="20" t="s">
        <v>60</v>
      </c>
      <c r="B71" s="20" t="s">
        <v>61</v>
      </c>
      <c r="C71" s="19"/>
    </row>
    <row r="74" spans="1:4" x14ac:dyDescent="0.2">
      <c r="A74" s="21" t="s">
        <v>62</v>
      </c>
      <c r="B74" s="19"/>
      <c r="C74" s="19"/>
    </row>
    <row r="75" spans="1:4" x14ac:dyDescent="0.2">
      <c r="A75" s="21" t="s">
        <v>63</v>
      </c>
      <c r="B75" s="19"/>
      <c r="C75" s="19"/>
    </row>
  </sheetData>
  <sheetProtection formatCells="0" formatColumns="0" formatRows="0" autoFilter="0"/>
  <mergeCells count="1">
    <mergeCell ref="A1:C1"/>
  </mergeCells>
  <pageMargins left="0.70866141732283472" right="0.70866141732283472" top="0.55118110236220474" bottom="0.74803149606299213" header="0.31496062992125984" footer="0.31496062992125984"/>
  <pageSetup scale="80" orientation="portrait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774C8-753E-4195-9F83-DF8FFE530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2024-05-17T22:47:58Z</cp:lastPrinted>
  <dcterms:created xsi:type="dcterms:W3CDTF">2012-12-11T20:31:36Z</dcterms:created>
  <dcterms:modified xsi:type="dcterms:W3CDTF">2024-05-19T01:57:58Z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