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8_{5277A634-FCEC-4FFC-9239-41E3BBA8EC3A}" xr6:coauthVersionLast="47" xr6:coauthVersionMax="47" xr10:uidLastSave="{00000000-0000-0000-0000-000000000000}"/>
  <bookViews>
    <workbookView xWindow="-120" yWindow="-120" windowWidth="20730" windowHeight="1104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/>
  <c r="B64" i="4"/>
  <c r="C24" i="4"/>
  <c r="B24" i="4"/>
  <c r="C66" i="4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<sst xmlns="http://schemas.openxmlformats.org/spreadsheetml/2006/main" count="62" uniqueCount="62">
  <si>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</si>
  <si>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</si>
  <si>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</si>
  <si>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</si>
  <si>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</si>
  <si>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</si>
  <si>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</si>
  <si>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</si>
  <si>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</si>
  <si>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</si>
  <si>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</si>
  <si>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</si>
  <si>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</si>
  <si>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</si>
  <si>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</si>
  <si>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</si>
  <si>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</si>
  <si>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</si>
  <si>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</si>
  <si>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</si>
  <si>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</si>
  <si>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</si>
  <si>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</si>
  <si>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</si>
  <si>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</si>
  <si>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</si>
  <si>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</si>
  <si>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</si>
  <si>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</si>
  <si>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</si>
  <si>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</si>
  <si>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</si>
  <si>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</si>
  <si>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</si>
  <si>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</si>
  <si>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</si>
  <si>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</si>
  <si>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</si>
  <si>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</si>
  <si>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</si>
  <si>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</si>
  <si>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</si>
  <si>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</si>
  <si>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</si>
  <si>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</si>
  <si>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</si>
  <si>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</si>
  <si>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</si>
  <si>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</si>
  <si>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</si>
  <si>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</si>
  <si>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</si>
  <si>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</si>
  <si>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</si>
  <si>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</si>
  <si>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Salvatierra, Gto.
Estado de Actividades
Del 1 de Enero al 31 de Marzo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</si>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</sst>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15" applyFont="1" applyAlignment="1" applyProtection="1">
      <alignment vertical="top"/>
      <protection locked="0"/>
    </xf>
    <xf numFmtId="0" fontId="2" fillId="0" borderId="0" xfId="15" applyFont="1" applyAlignment="1" applyProtection="1">
      <alignment vertical="top"/>
      <protection locked="0"/>
    </xf>
    <xf numFmtId="0" fontId="3" fillId="0" borderId="0" xfId="15" applyFont="1" applyAlignment="1" applyProtection="1">
      <alignment horizontal="right" vertical="top"/>
      <protection locked="0"/>
    </xf>
    <xf numFmtId="0" fontId="6" fillId="0" borderId="0" xfId="15" applyFont="1" applyAlignment="1" applyProtection="1">
      <alignment vertical="top"/>
      <protection locked="0"/>
    </xf>
    <xf numFmtId="0" fontId="2" fillId="2" borderId="1" xfId="15" applyFont="1" applyFill="1" applyBorder="1" applyAlignment="1" applyProtection="1">
      <alignment horizontal="center" vertical="center"/>
      <protection locked="0"/>
    </xf>
    <xf numFmtId="0" fontId="2" fillId="0" borderId="1" xfId="15" applyFont="1" applyBorder="1" applyAlignment="1" applyProtection="1">
      <alignment horizontal="left" vertical="top" wrapText="1" indent="1"/>
      <protection locked="0"/>
    </xf>
    <xf numFmtId="0" fontId="2" fillId="0" borderId="1" xfId="15" applyFont="1" applyBorder="1" applyAlignment="1" applyProtection="1">
      <alignment horizontal="left" vertical="top" wrapText="1" indent="2"/>
      <protection locked="0"/>
    </xf>
    <xf numFmtId="0" fontId="3" fillId="0" borderId="1" xfId="15" applyFont="1" applyBorder="1" applyAlignment="1" applyProtection="1">
      <alignment horizontal="left" vertical="top" wrapText="1" indent="3"/>
      <protection locked="0"/>
    </xf>
    <xf numFmtId="0" fontId="3" fillId="0" borderId="1" xfId="15" applyFont="1" applyBorder="1" applyAlignment="1" applyProtection="1">
      <alignment horizontal="left" vertical="top" wrapText="1"/>
      <protection locked="0"/>
    </xf>
    <xf numFmtId="0" fontId="2" fillId="0" borderId="1" xfId="15" applyFont="1" applyBorder="1" applyAlignment="1" applyProtection="1">
      <alignment horizontal="left" vertical="top" wrapText="1"/>
      <protection locked="0"/>
    </xf>
    <xf numFmtId="0" fontId="1" fillId="0" borderId="0" xfId="15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3" fillId="0" borderId="1" xfId="15" applyNumberFormat="1" applyFont="1" applyBorder="1" applyAlignment="1" applyProtection="1">
      <alignment horizontal="center" vertical="center"/>
      <protection locked="0"/>
    </xf>
    <xf numFmtId="3" fontId="2" fillId="0" borderId="1" xfId="7" applyNumberFormat="1" applyFont="1" applyFill="1" applyBorder="1" applyAlignment="1" applyProtection="1">
      <alignment horizontal="right" vertical="top"/>
      <protection locked="0"/>
    </xf>
    <xf numFmtId="3" fontId="3" fillId="0" borderId="1" xfId="15" applyNumberFormat="1" applyFont="1" applyBorder="1" applyAlignment="1" applyProtection="1">
      <alignment horizontal="right"/>
      <protection locked="0"/>
    </xf>
    <xf numFmtId="3" fontId="2" fillId="0" borderId="1" xfId="15" applyNumberFormat="1" applyFont="1" applyBorder="1" applyAlignment="1" applyProtection="1">
      <alignment horizontal="right" vertical="top"/>
      <protection locked="0"/>
    </xf>
    <xf numFmtId="0" fontId="0" fillId="0" borderId="0" xfId="0"/>
    <xf numFmtId="0" fontId="2" fillId="2" borderId="2" xfId="15" applyFont="1" applyFill="1" applyBorder="1" applyAlignment="1" applyProtection="1">
      <alignment horizontal="center" vertical="center" wrapText="1"/>
      <protection locked="0"/>
    </xf>
    <xf numFmtId="0" fontId="2" fillId="2" borderId="3" xfId="15" applyFont="1" applyFill="1" applyBorder="1" applyAlignment="1" applyProtection="1">
      <alignment horizontal="center" vertical="center" wrapText="1"/>
      <protection locked="0"/>
    </xf>
    <xf numFmtId="0" fontId="2" fillId="2" borderId="4" xfId="15" applyFont="1" applyFill="1" applyBorder="1" applyAlignment="1" applyProtection="1">
      <alignment horizontal="center" vertical="center" wrapText="1"/>
      <protection locked="0"/>
    </xf>
  </cellXfs>
  <cellStyles count="27">
    <cellStyle name="Euro" xfId="1"/>
    <cellStyle name="Millares 2" xfId="2"/>
    <cellStyle name="Millares 2 2" xfId="3"/>
    <cellStyle name="Millares 2 2 2" xfId="4"/>
    <cellStyle name="Millares 2 3" xfId="5"/>
    <cellStyle name="Millares 2 3 2" xfId="6"/>
    <cellStyle name="Millares 2 4" xfId="7"/>
    <cellStyle name="Millares 2 4 2" xfId="8"/>
    <cellStyle name="Millares 2 5" xfId="9"/>
    <cellStyle name="Millares 3" xfId="10"/>
    <cellStyle name="Millares 3 2" xfId="11"/>
    <cellStyle name="Moneda 2" xfId="12"/>
    <cellStyle name="Moneda 2 2" xfId="13"/>
    <cellStyle name="Normal" xfId="0" builtinId="0"/>
    <cellStyle name="Normal 2" xfId="14"/>
    <cellStyle name="Normal 2 2" xfId="15"/>
    <cellStyle name="Normal 2 3" xfId="16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6 2" xfId="24"/>
    <cellStyle name="Normal 6 2 2" xfId="25"/>
    <cellStyle name="Normal 6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view="pageBreakPreview" topLeftCell="A46" zoomScale="60" zoomScaleNormal="100" workbookViewId="0">
      <selection activeCell="C80" sqref="C80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20148262.34</v>
      </c>
      <c r="C4" s="14">
        <f>SUM(C5:C11)</f>
        <v>32400441.079999994</v>
      </c>
      <c r="D4" s="2"/>
    </row>
    <row r="5" spans="1:4" x14ac:dyDescent="0.2">
      <c r="A5" s="8" t="s">
        <v>1</v>
      </c>
      <c r="B5" s="15">
        <v>17229025.190000001</v>
      </c>
      <c r="C5" s="15">
        <v>21960540.66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1760</v>
      </c>
      <c r="D7" s="4">
        <v>4130</v>
      </c>
    </row>
    <row r="8" spans="1:4" x14ac:dyDescent="0.2">
      <c r="A8" s="8" t="s">
        <v>2</v>
      </c>
      <c r="B8" s="15">
        <v>1737627.4</v>
      </c>
      <c r="C8" s="15">
        <v>5188044.5999999996</v>
      </c>
      <c r="D8" s="4">
        <v>4140</v>
      </c>
    </row>
    <row r="9" spans="1:4" x14ac:dyDescent="0.2">
      <c r="A9" s="8" t="s">
        <v>46</v>
      </c>
      <c r="B9" s="15">
        <v>720079.11</v>
      </c>
      <c r="C9" s="15">
        <v>3389848.58</v>
      </c>
      <c r="D9" s="4">
        <v>4150</v>
      </c>
    </row>
    <row r="10" spans="1:4" x14ac:dyDescent="0.2">
      <c r="A10" s="8" t="s">
        <v>47</v>
      </c>
      <c r="B10" s="15">
        <v>461530.64</v>
      </c>
      <c r="C10" s="15">
        <v>1860247.24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180305226.98000002</v>
      </c>
      <c r="C13" s="14">
        <f>SUM(C14:C15)</f>
        <v>503162708.79000002</v>
      </c>
      <c r="D13" s="2"/>
    </row>
    <row r="14" spans="1:4" ht="22.5" x14ac:dyDescent="0.2">
      <c r="A14" s="8" t="s">
        <v>50</v>
      </c>
      <c r="B14" s="15">
        <v>91535880.469999999</v>
      </c>
      <c r="C14" s="15">
        <v>319947767.86000001</v>
      </c>
      <c r="D14" s="4">
        <v>4210</v>
      </c>
    </row>
    <row r="15" spans="1:4" ht="11.25" customHeight="1" x14ac:dyDescent="0.2">
      <c r="A15" s="8" t="s">
        <v>51</v>
      </c>
      <c r="B15" s="15">
        <v>88769346.510000005</v>
      </c>
      <c r="C15" s="15">
        <v>183214940.93000001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200453489.32000002</v>
      </c>
      <c r="C24" s="16">
        <f>SUM(C4+C13+C17)</f>
        <v>535563149.87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76462424.629999995</v>
      </c>
      <c r="C27" s="14">
        <f>SUM(C28:C30)</f>
        <v>269459645.07999998</v>
      </c>
      <c r="D27" s="2"/>
    </row>
    <row r="28" spans="1:5" ht="11.25" customHeight="1" x14ac:dyDescent="0.2">
      <c r="A28" s="8" t="s">
        <v>36</v>
      </c>
      <c r="B28" s="15">
        <v>32894733.620000001</v>
      </c>
      <c r="C28" s="15">
        <v>142002124.47999999</v>
      </c>
      <c r="D28" s="4">
        <v>5110</v>
      </c>
    </row>
    <row r="29" spans="1:5" ht="11.25" customHeight="1" x14ac:dyDescent="0.2">
      <c r="A29" s="8" t="s">
        <v>16</v>
      </c>
      <c r="B29" s="15">
        <v>3074049.64</v>
      </c>
      <c r="C29" s="15">
        <v>25848785.969999999</v>
      </c>
      <c r="D29" s="4">
        <v>5120</v>
      </c>
    </row>
    <row r="30" spans="1:5" ht="11.25" customHeight="1" x14ac:dyDescent="0.2">
      <c r="A30" s="8" t="s">
        <v>17</v>
      </c>
      <c r="B30" s="15">
        <v>40493641.369999997</v>
      </c>
      <c r="C30" s="15">
        <v>101608734.63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7080298.96</v>
      </c>
      <c r="C32" s="14">
        <f>SUM(C33:C41)</f>
        <v>47674449.219999999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1881539.9</v>
      </c>
      <c r="C34" s="15">
        <v>7514873.5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857804.93</v>
      </c>
      <c r="C36" s="15">
        <v>23996840.48</v>
      </c>
      <c r="D36" s="4">
        <v>5240</v>
      </c>
    </row>
    <row r="37" spans="1:4" ht="11.25" customHeight="1" x14ac:dyDescent="0.2">
      <c r="A37" s="8" t="s">
        <v>22</v>
      </c>
      <c r="B37" s="15">
        <v>4340954.13</v>
      </c>
      <c r="C37" s="15">
        <v>16162735.24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3166304.03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3166304.03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326204.65999999997</v>
      </c>
      <c r="C48" s="14">
        <f>SUM(C49:C53)</f>
        <v>534283.74</v>
      </c>
      <c r="D48" s="2"/>
    </row>
    <row r="49" spans="1:5" ht="11.25" customHeight="1" x14ac:dyDescent="0.2">
      <c r="A49" s="8" t="s">
        <v>26</v>
      </c>
      <c r="B49" s="15">
        <v>326204.65999999997</v>
      </c>
      <c r="C49" s="15">
        <v>534283.74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5271758.09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5271758.09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33348677.620000001</v>
      </c>
      <c r="C61" s="14">
        <f>SUM(C62)</f>
        <v>56530110.859999999</v>
      </c>
      <c r="D61" s="2"/>
    </row>
    <row r="62" spans="1:5" ht="11.25" customHeight="1" x14ac:dyDescent="0.2">
      <c r="A62" s="8" t="s">
        <v>37</v>
      </c>
      <c r="B62" s="15">
        <v>33348677.620000001</v>
      </c>
      <c r="C62" s="15">
        <v>56530110.859999999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117217605.87</v>
      </c>
      <c r="C64" s="16">
        <f>C61+C55+C48+C43+C32+C27</f>
        <v>382636551.01999998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83235883.450000018</v>
      </c>
      <c r="C66" s="14">
        <f>C24-C64</f>
        <v>152926598.85000002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/>
    </row>
    <row r="71" spans="1:8" ht="12.75" x14ac:dyDescent="0.2">
      <c r="A71" s="11" t="s">
        <v>54</v>
      </c>
      <c r="B71" s="17"/>
      <c r="C71" s="17"/>
    </row>
    <row r="73" spans="1:8" x14ac:dyDescent="0.2">
      <c r="A73" s="1" t="s">
        <v>56</v>
      </c>
      <c r="B73" s="1" t="s">
        <v>57</v>
      </c>
      <c r="C73" s="17"/>
    </row>
    <row r="74" spans="1:8" x14ac:dyDescent="0.2">
      <c r="A74" s="1" t="s">
        <v>58</v>
      </c>
      <c r="B74" s="1" t="s">
        <v>59</v>
      </c>
      <c r="C74" s="17"/>
    </row>
    <row r="77" spans="1:8" x14ac:dyDescent="0.2">
      <c r="A77" s="3" t="s">
        <v>60</v>
      </c>
      <c r="B77" s="17"/>
      <c r="C77" s="17"/>
    </row>
    <row r="78" spans="1:8" x14ac:dyDescent="0.2">
      <c r="A78" s="3" t="s">
        <v>61</v>
      </c>
      <c r="B78" s="17"/>
      <c r="C78" s="17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F64DF4-95F5-4D2E-89DC-AA150DD823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2024-05-17T22:44:27Z</cp:lastPrinted>
  <dcterms:created xsi:type="dcterms:W3CDTF">2012-12-11T20:29:16Z</dcterms:created>
  <dcterms:modified xsi:type="dcterms:W3CDTF">2024-05-19T01:29:48Z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