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APAS SALVATIERRA\Documents\CONTABILIDAD SMAPAS\2024A\CUENTA PUBLICA 2024\4TO TRIMESTRE\"/>
    </mc:Choice>
  </mc:AlternateContent>
  <xr:revisionPtr revIDLastSave="0" documentId="8_{F94F5781-C1FF-454F-A513-DFB7DEB654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I" sheetId="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" i="4" l="1"/>
  <c r="P20" i="4"/>
  <c r="O20" i="4"/>
  <c r="N20" i="4"/>
  <c r="Q19" i="4"/>
  <c r="P19" i="4"/>
  <c r="O19" i="4"/>
  <c r="N19" i="4"/>
  <c r="Q18" i="4"/>
  <c r="P18" i="4"/>
  <c r="O18" i="4"/>
  <c r="N18" i="4"/>
  <c r="Q17" i="4"/>
  <c r="P17" i="4"/>
  <c r="O17" i="4"/>
  <c r="N17" i="4"/>
  <c r="Q16" i="4"/>
  <c r="P16" i="4"/>
  <c r="O16" i="4"/>
  <c r="N16" i="4"/>
  <c r="Q15" i="4"/>
  <c r="P15" i="4"/>
  <c r="O15" i="4"/>
  <c r="N15" i="4"/>
  <c r="Q14" i="4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/>
  <c r="P21" i="4" l="1"/>
  <c r="Q21" i="4"/>
  <c r="I21" i="4" l="1"/>
  <c r="H21" i="4"/>
  <c r="G21" i="4"/>
  <c r="N4" i="4" l="1"/>
  <c r="Q4" i="4"/>
  <c r="P4" i="4"/>
</calcChain>
</file>

<file path=xl/sharedStrings.xml><?xml version="1.0" encoding="utf-8"?>
<sst xmlns="http://schemas.openxmlformats.org/spreadsheetml/2006/main" count="141" uniqueCount="61">
  <si>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</si>
  <si>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</si>
  <si>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</si>
  <si>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</si>
  <si>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</si>
  <si>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</si>
  <si>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</si>
  <si>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</si>
  <si>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</si>
  <si>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</si>
  <si>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</si>
  <si>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</si>
  <si>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</si>
  <si>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</si>
  <si>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</si>
  <si>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</si>
  <si>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</si>
  <si>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</si>
  <si>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</si>
  <si>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</si>
  <si>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</si>
  <si>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E0003</t>
  </si>
  <si>
    <t>ATENCION Y ACTUALIZACION EN COMUNIDADES</t>
  </si>
  <si>
    <t>5110</t>
  </si>
  <si>
    <t>BIENES MUEBLES</t>
  </si>
  <si>
    <t>COORDINACION DE COMUNIDADES RURALES</t>
  </si>
  <si>
    <t>31120M27A050000</t>
  </si>
  <si>
    <t>M0001</t>
  </si>
  <si>
    <t>ORGANIZACION Y COMUNICACION INSTITUCIONAL</t>
  </si>
  <si>
    <t>DIRECCION GENERAL</t>
  </si>
  <si>
    <t>31120M27A010000</t>
  </si>
  <si>
    <t>M0002</t>
  </si>
  <si>
    <t>GESTION EFICIENTE DE RECURSOS</t>
  </si>
  <si>
    <t>COORDINACION DE ADMINISTRACION</t>
  </si>
  <si>
    <t>31120M27A020000</t>
  </si>
  <si>
    <t>E0002</t>
  </si>
  <si>
    <t>SUMINISTRO E INSTALACION DE MEDIDORES</t>
  </si>
  <si>
    <t>5150</t>
  </si>
  <si>
    <t>COORDINACION DE COMERCIALIZACION</t>
  </si>
  <si>
    <t>31120M27A040000</t>
  </si>
  <si>
    <t>E0004</t>
  </si>
  <si>
    <t>CUIDADO Y FORTALECIMIENTO DE POZOS</t>
  </si>
  <si>
    <t>COORDINACION DE PRODUCCION</t>
  </si>
  <si>
    <t>31120M27A060000</t>
  </si>
  <si>
    <t>E0005</t>
  </si>
  <si>
    <t>REPARACION DE FUGAS DETECTADAS DENTRO DEL MPIO</t>
  </si>
  <si>
    <t>5410</t>
  </si>
  <si>
    <t>COORDINACION DE ALCANTARILLADO</t>
  </si>
  <si>
    <t>31120M27A070000</t>
  </si>
  <si>
    <t>5620</t>
  </si>
  <si>
    <t>E0007</t>
  </si>
  <si>
    <t>SANEAMIENTO DE AGUAS RESIDUALES</t>
  </si>
  <si>
    <t>COORDINACION DE LA PLANTA DE TRATAMIENTO</t>
  </si>
  <si>
    <t>31120M27A090000</t>
  </si>
  <si>
    <t/>
  </si>
  <si>
    <t>5660</t>
  </si>
  <si>
    <t>5690</t>
  </si>
  <si>
    <t>6170</t>
  </si>
  <si>
    <t>OBRA</t>
  </si>
  <si>
    <t>6310</t>
  </si>
  <si>
    <t>Sistema Municipal de Agua Potable y Alcantarillado para el Municipio de Salvatierra, Gto.
Programas y Proyectos de Inversión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</si>
</sst>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1"/>
  <sheetViews>
    <sheetView tabSelected="1" workbookViewId="0">
      <selection activeCell="F25" sqref="F25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7" ht="47.1" customHeight="1" x14ac:dyDescent="0.25">
      <c r="A1" s="14" t="s">
        <v>60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2"/>
      <c r="B2" s="2"/>
      <c r="C2" s="2"/>
      <c r="D2" s="2"/>
      <c r="E2" s="2"/>
      <c r="F2" s="2"/>
      <c r="G2" s="15" t="s">
        <v>0</v>
      </c>
      <c r="H2" s="16"/>
      <c r="I2" s="17"/>
      <c r="J2" s="15" t="s">
        <v>1</v>
      </c>
      <c r="K2" s="16"/>
      <c r="L2" s="16"/>
      <c r="M2" s="17"/>
      <c r="N2" s="18" t="s">
        <v>2</v>
      </c>
      <c r="O2" s="19"/>
      <c r="P2" s="20" t="s">
        <v>3</v>
      </c>
      <c r="Q2" s="21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3500</v>
      </c>
      <c r="H4" s="10">
        <v>0</v>
      </c>
      <c r="I4" s="10">
        <v>0</v>
      </c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0</v>
      </c>
      <c r="P4" s="6">
        <f>IF(J4=0,0,L4/J4)</f>
        <v>0</v>
      </c>
      <c r="Q4" s="6">
        <f>IF(L4=0,0,L4/K4)</f>
        <v>0</v>
      </c>
    </row>
    <row r="5" spans="1:17" x14ac:dyDescent="0.25">
      <c r="A5" s="12" t="s">
        <v>27</v>
      </c>
      <c r="B5" s="12" t="s">
        <v>28</v>
      </c>
      <c r="C5" s="12" t="s">
        <v>23</v>
      </c>
      <c r="D5" s="12" t="s">
        <v>24</v>
      </c>
      <c r="E5" s="12" t="s">
        <v>30</v>
      </c>
      <c r="F5" s="12" t="s">
        <v>29</v>
      </c>
      <c r="G5" s="10">
        <v>10000</v>
      </c>
      <c r="H5" s="10">
        <v>0</v>
      </c>
      <c r="I5" s="10">
        <v>0</v>
      </c>
      <c r="J5" s="5"/>
      <c r="K5" s="5"/>
      <c r="L5" s="5"/>
      <c r="M5" s="8" t="s">
        <v>17</v>
      </c>
      <c r="N5" s="7">
        <f>IF(G5&gt;0,I5/G5,0)</f>
        <v>0</v>
      </c>
      <c r="O5" s="7">
        <f>IF(H5&gt;0,I5/H5,0)</f>
        <v>0</v>
      </c>
      <c r="P5" s="6">
        <f>IF(J5=0,0,L5/J5)</f>
        <v>0</v>
      </c>
      <c r="Q5" s="6">
        <f>IF(L5=0,0,L5/K5)</f>
        <v>0</v>
      </c>
    </row>
    <row r="6" spans="1:17" x14ac:dyDescent="0.25">
      <c r="A6" s="12" t="s">
        <v>31</v>
      </c>
      <c r="B6" s="12" t="s">
        <v>32</v>
      </c>
      <c r="C6" s="12" t="s">
        <v>23</v>
      </c>
      <c r="D6" s="12" t="s">
        <v>24</v>
      </c>
      <c r="E6" s="12" t="s">
        <v>34</v>
      </c>
      <c r="F6" s="12" t="s">
        <v>33</v>
      </c>
      <c r="G6" s="10">
        <v>5000</v>
      </c>
      <c r="H6" s="10">
        <v>0</v>
      </c>
      <c r="I6" s="10">
        <v>0</v>
      </c>
      <c r="J6" s="5"/>
      <c r="K6" s="5"/>
      <c r="L6" s="5"/>
      <c r="M6" s="8" t="s">
        <v>17</v>
      </c>
      <c r="N6" s="7">
        <f>IF(G6&gt;0,I6/G6,0)</f>
        <v>0</v>
      </c>
      <c r="O6" s="7">
        <f>IF(H6&gt;0,I6/H6,0)</f>
        <v>0</v>
      </c>
      <c r="P6" s="6">
        <f>IF(J6=0,0,L6/J6)</f>
        <v>0</v>
      </c>
      <c r="Q6" s="6">
        <f>IF(L6=0,0,L6/K6)</f>
        <v>0</v>
      </c>
    </row>
    <row r="7" spans="1:17" x14ac:dyDescent="0.25">
      <c r="A7" s="12" t="s">
        <v>35</v>
      </c>
      <c r="B7" s="12" t="s">
        <v>36</v>
      </c>
      <c r="C7" s="12" t="s">
        <v>37</v>
      </c>
      <c r="D7" s="12" t="s">
        <v>24</v>
      </c>
      <c r="E7" s="12" t="s">
        <v>39</v>
      </c>
      <c r="F7" s="12" t="s">
        <v>38</v>
      </c>
      <c r="G7" s="10">
        <v>20000</v>
      </c>
      <c r="H7" s="10">
        <v>11714.4</v>
      </c>
      <c r="I7" s="10">
        <v>11714.4</v>
      </c>
      <c r="J7" s="5"/>
      <c r="K7" s="5"/>
      <c r="L7" s="5"/>
      <c r="M7" s="8" t="s">
        <v>17</v>
      </c>
      <c r="N7" s="7">
        <f>IF(G7&gt;0,I7/G7,0)</f>
        <v>0.58572000000000002</v>
      </c>
      <c r="O7" s="7">
        <f>IF(H7&gt;0,I7/H7,0)</f>
        <v>1</v>
      </c>
      <c r="P7" s="6">
        <f>IF(J7=0,0,L7/J7)</f>
        <v>0</v>
      </c>
      <c r="Q7" s="6">
        <f>IF(L7=0,0,L7/K7)</f>
        <v>0</v>
      </c>
    </row>
    <row r="8" spans="1:17" x14ac:dyDescent="0.25">
      <c r="A8" s="12" t="s">
        <v>21</v>
      </c>
      <c r="B8" s="12" t="s">
        <v>22</v>
      </c>
      <c r="C8" s="12" t="s">
        <v>37</v>
      </c>
      <c r="D8" s="12" t="s">
        <v>24</v>
      </c>
      <c r="E8" s="12" t="s">
        <v>26</v>
      </c>
      <c r="F8" s="12" t="s">
        <v>25</v>
      </c>
      <c r="G8" s="10">
        <v>5000</v>
      </c>
      <c r="H8" s="10">
        <v>0</v>
      </c>
      <c r="I8" s="10">
        <v>0</v>
      </c>
      <c r="J8" s="5"/>
      <c r="K8" s="5"/>
      <c r="L8" s="5"/>
      <c r="M8" s="8" t="s">
        <v>17</v>
      </c>
      <c r="N8" s="7">
        <f>IF(G8&gt;0,I8/G8,0)</f>
        <v>0</v>
      </c>
      <c r="O8" s="7">
        <f>IF(H8&gt;0,I8/H8,0)</f>
        <v>0</v>
      </c>
      <c r="P8" s="6">
        <f>IF(J8=0,0,L8/J8)</f>
        <v>0</v>
      </c>
      <c r="Q8" s="6">
        <f>IF(L8=0,0,L8/K8)</f>
        <v>0</v>
      </c>
    </row>
    <row r="9" spans="1:17" x14ac:dyDescent="0.25">
      <c r="A9" s="12" t="s">
        <v>40</v>
      </c>
      <c r="B9" s="12" t="s">
        <v>41</v>
      </c>
      <c r="C9" s="12" t="s">
        <v>37</v>
      </c>
      <c r="D9" s="12" t="s">
        <v>24</v>
      </c>
      <c r="E9" s="12" t="s">
        <v>43</v>
      </c>
      <c r="F9" s="12" t="s">
        <v>42</v>
      </c>
      <c r="G9" s="10">
        <v>1</v>
      </c>
      <c r="H9" s="10">
        <v>1</v>
      </c>
      <c r="I9" s="10">
        <v>0</v>
      </c>
      <c r="J9" s="5"/>
      <c r="K9" s="5"/>
      <c r="L9" s="5"/>
      <c r="M9" s="8" t="s">
        <v>17</v>
      </c>
      <c r="N9" s="7">
        <f>IF(G9&gt;0,I9/G9,0)</f>
        <v>0</v>
      </c>
      <c r="O9" s="7">
        <f>IF(H9&gt;0,I9/H9,0)</f>
        <v>0</v>
      </c>
      <c r="P9" s="6">
        <f>IF(J9=0,0,L9/J9)</f>
        <v>0</v>
      </c>
      <c r="Q9" s="6">
        <f>IF(L9=0,0,L9/K9)</f>
        <v>0</v>
      </c>
    </row>
    <row r="10" spans="1:17" x14ac:dyDescent="0.25">
      <c r="A10" s="12" t="s">
        <v>27</v>
      </c>
      <c r="B10" s="12" t="s">
        <v>28</v>
      </c>
      <c r="C10" s="12" t="s">
        <v>37</v>
      </c>
      <c r="D10" s="12" t="s">
        <v>24</v>
      </c>
      <c r="E10" s="12" t="s">
        <v>30</v>
      </c>
      <c r="F10" s="12" t="s">
        <v>29</v>
      </c>
      <c r="G10" s="10">
        <v>15000</v>
      </c>
      <c r="H10" s="10">
        <v>15000</v>
      </c>
      <c r="I10" s="10">
        <v>13100</v>
      </c>
      <c r="J10" s="5"/>
      <c r="K10" s="5"/>
      <c r="L10" s="5"/>
      <c r="M10" s="8" t="s">
        <v>17</v>
      </c>
      <c r="N10" s="7">
        <f>IF(G10&gt;0,I10/G10,0)</f>
        <v>0.87333333333333329</v>
      </c>
      <c r="O10" s="7">
        <f>IF(H10&gt;0,I10/H10,0)</f>
        <v>0.87333333333333329</v>
      </c>
      <c r="P10" s="6">
        <f>IF(J10=0,0,L10/J10)</f>
        <v>0</v>
      </c>
      <c r="Q10" s="6">
        <f>IF(L10=0,0,L10/K10)</f>
        <v>0</v>
      </c>
    </row>
    <row r="11" spans="1:17" x14ac:dyDescent="0.25">
      <c r="A11" s="12" t="s">
        <v>31</v>
      </c>
      <c r="B11" s="12" t="s">
        <v>32</v>
      </c>
      <c r="C11" s="12" t="s">
        <v>37</v>
      </c>
      <c r="D11" s="12" t="s">
        <v>24</v>
      </c>
      <c r="E11" s="12" t="s">
        <v>34</v>
      </c>
      <c r="F11" s="12" t="s">
        <v>33</v>
      </c>
      <c r="G11" s="10">
        <v>30000</v>
      </c>
      <c r="H11" s="10">
        <v>30000</v>
      </c>
      <c r="I11" s="10">
        <v>24091.67</v>
      </c>
      <c r="J11" s="5"/>
      <c r="K11" s="5"/>
      <c r="L11" s="5"/>
      <c r="M11" s="8" t="s">
        <v>17</v>
      </c>
      <c r="N11" s="7">
        <f>IF(G11&gt;0,I11/G11,0)</f>
        <v>0.80305566666666661</v>
      </c>
      <c r="O11" s="7">
        <f>IF(H11&gt;0,I11/H11,0)</f>
        <v>0.80305566666666661</v>
      </c>
      <c r="P11" s="6">
        <f>IF(J11=0,0,L11/J11)</f>
        <v>0</v>
      </c>
      <c r="Q11" s="6">
        <f>IF(L11=0,0,L11/K11)</f>
        <v>0</v>
      </c>
    </row>
    <row r="12" spans="1:17" x14ac:dyDescent="0.25">
      <c r="A12" s="12" t="s">
        <v>44</v>
      </c>
      <c r="B12" s="12" t="s">
        <v>45</v>
      </c>
      <c r="C12" s="12" t="s">
        <v>46</v>
      </c>
      <c r="D12" s="12" t="s">
        <v>24</v>
      </c>
      <c r="E12" s="12" t="s">
        <v>48</v>
      </c>
      <c r="F12" s="12" t="s">
        <v>47</v>
      </c>
      <c r="G12" s="10">
        <v>1700000</v>
      </c>
      <c r="H12" s="10">
        <v>1939655.17</v>
      </c>
      <c r="I12" s="10">
        <v>1939655.17</v>
      </c>
      <c r="J12" s="5"/>
      <c r="K12" s="5"/>
      <c r="L12" s="5"/>
      <c r="M12" s="8" t="s">
        <v>17</v>
      </c>
      <c r="N12" s="7">
        <f>IF(G12&gt;0,I12/G12,0)</f>
        <v>1.1409736294117647</v>
      </c>
      <c r="O12" s="7">
        <f>IF(H12&gt;0,I12/H12,0)</f>
        <v>1</v>
      </c>
      <c r="P12" s="6">
        <f>IF(J12=0,0,L12/J12)</f>
        <v>0</v>
      </c>
      <c r="Q12" s="6">
        <f>IF(L12=0,0,L12/K12)</f>
        <v>0</v>
      </c>
    </row>
    <row r="13" spans="1:17" x14ac:dyDescent="0.25">
      <c r="A13" s="12" t="s">
        <v>27</v>
      </c>
      <c r="B13" s="12" t="s">
        <v>28</v>
      </c>
      <c r="C13" s="12" t="s">
        <v>46</v>
      </c>
      <c r="D13" s="12" t="s">
        <v>24</v>
      </c>
      <c r="E13" s="12" t="s">
        <v>30</v>
      </c>
      <c r="F13" s="12" t="s">
        <v>29</v>
      </c>
      <c r="G13" s="10">
        <v>1</v>
      </c>
      <c r="H13" s="10">
        <v>598239.86</v>
      </c>
      <c r="I13" s="10">
        <v>598239.86</v>
      </c>
      <c r="J13" s="5"/>
      <c r="K13" s="5"/>
      <c r="L13" s="5"/>
      <c r="M13" s="8" t="s">
        <v>17</v>
      </c>
      <c r="N13" s="7">
        <f>IF(G13&gt;0,I13/G13,0)</f>
        <v>598239.86</v>
      </c>
      <c r="O13" s="7">
        <f>IF(H13&gt;0,I13/H13,0)</f>
        <v>1</v>
      </c>
      <c r="P13" s="6">
        <f>IF(J13=0,0,L13/J13)</f>
        <v>0</v>
      </c>
      <c r="Q13" s="6">
        <f>IF(L13=0,0,L13/K13)</f>
        <v>0</v>
      </c>
    </row>
    <row r="14" spans="1:17" x14ac:dyDescent="0.25">
      <c r="A14" s="12" t="s">
        <v>40</v>
      </c>
      <c r="B14" s="12" t="s">
        <v>41</v>
      </c>
      <c r="C14" s="12" t="s">
        <v>49</v>
      </c>
      <c r="D14" s="12" t="s">
        <v>24</v>
      </c>
      <c r="E14" s="12" t="s">
        <v>43</v>
      </c>
      <c r="F14" s="12" t="s">
        <v>42</v>
      </c>
      <c r="G14" s="10">
        <v>3000</v>
      </c>
      <c r="H14" s="10">
        <v>251598.75</v>
      </c>
      <c r="I14" s="10">
        <v>251598.75</v>
      </c>
      <c r="J14" s="5"/>
      <c r="K14" s="5"/>
      <c r="L14" s="5"/>
      <c r="M14" s="8" t="s">
        <v>17</v>
      </c>
      <c r="N14" s="7">
        <f>IF(G14&gt;0,I14/G14,0)</f>
        <v>83.866249999999994</v>
      </c>
      <c r="O14" s="7">
        <f>IF(H14&gt;0,I14/H14,0)</f>
        <v>1</v>
      </c>
      <c r="P14" s="6">
        <f>IF(J14=0,0,L14/J14)</f>
        <v>0</v>
      </c>
      <c r="Q14" s="6">
        <f>IF(L14=0,0,L14/K14)</f>
        <v>0</v>
      </c>
    </row>
    <row r="15" spans="1:17" x14ac:dyDescent="0.25">
      <c r="A15" s="12" t="s">
        <v>50</v>
      </c>
      <c r="B15" s="12" t="s">
        <v>51</v>
      </c>
      <c r="C15" s="12" t="s">
        <v>49</v>
      </c>
      <c r="D15" s="12" t="s">
        <v>24</v>
      </c>
      <c r="E15" s="12" t="s">
        <v>53</v>
      </c>
      <c r="F15" s="12" t="s">
        <v>52</v>
      </c>
      <c r="G15" s="10">
        <v>0</v>
      </c>
      <c r="H15" s="10">
        <v>55676.27</v>
      </c>
      <c r="I15" s="10">
        <v>55676.27</v>
      </c>
      <c r="J15" s="5"/>
      <c r="K15" s="5"/>
      <c r="L15" s="5"/>
      <c r="M15" s="8" t="s">
        <v>17</v>
      </c>
      <c r="N15" s="7">
        <f>IF(G15&gt;0,I15/G15,0)</f>
        <v>0</v>
      </c>
      <c r="O15" s="7">
        <f>IF(H15&gt;0,I15/H15,0)</f>
        <v>1</v>
      </c>
      <c r="P15" s="6">
        <f>IF(J15=0,0,L15/J15)</f>
        <v>0</v>
      </c>
      <c r="Q15" s="6">
        <f>IF(L15=0,0,L15/K15)</f>
        <v>0</v>
      </c>
    </row>
    <row r="16" spans="1:17" x14ac:dyDescent="0.25">
      <c r="A16" s="12" t="s">
        <v>54</v>
      </c>
      <c r="B16" s="12" t="s">
        <v>51</v>
      </c>
      <c r="C16" s="12" t="s">
        <v>55</v>
      </c>
      <c r="D16" s="12" t="s">
        <v>24</v>
      </c>
      <c r="E16" s="12" t="s">
        <v>53</v>
      </c>
      <c r="F16" s="12" t="s">
        <v>52</v>
      </c>
      <c r="G16" s="10">
        <v>20000</v>
      </c>
      <c r="H16" s="10">
        <v>0</v>
      </c>
      <c r="I16" s="10">
        <v>0</v>
      </c>
      <c r="J16" s="5"/>
      <c r="K16" s="5"/>
      <c r="L16" s="5"/>
      <c r="M16" s="8" t="s">
        <v>17</v>
      </c>
      <c r="N16" s="7">
        <f>IF(G16&gt;0,I16/G16,0)</f>
        <v>0</v>
      </c>
      <c r="O16" s="7">
        <f>IF(H16&gt;0,I16/H16,0)</f>
        <v>0</v>
      </c>
      <c r="P16" s="6">
        <f>IF(J16=0,0,L16/J16)</f>
        <v>0</v>
      </c>
      <c r="Q16" s="6">
        <f>IF(L16=0,0,L16/K16)</f>
        <v>0</v>
      </c>
    </row>
    <row r="17" spans="1:17" x14ac:dyDescent="0.25">
      <c r="A17" s="12" t="s">
        <v>54</v>
      </c>
      <c r="B17" s="12" t="s">
        <v>51</v>
      </c>
      <c r="C17" s="12" t="s">
        <v>56</v>
      </c>
      <c r="D17" s="12" t="s">
        <v>24</v>
      </c>
      <c r="E17" s="12" t="s">
        <v>53</v>
      </c>
      <c r="F17" s="12" t="s">
        <v>52</v>
      </c>
      <c r="G17" s="10">
        <v>14990</v>
      </c>
      <c r="H17" s="10">
        <v>0</v>
      </c>
      <c r="I17" s="10">
        <v>0</v>
      </c>
      <c r="J17" s="5"/>
      <c r="K17" s="5"/>
      <c r="L17" s="5"/>
      <c r="M17" s="8" t="s">
        <v>17</v>
      </c>
      <c r="N17" s="7">
        <f>IF(G17&gt;0,I17/G17,0)</f>
        <v>0</v>
      </c>
      <c r="O17" s="7">
        <f>IF(H17&gt;0,I17/H17,0)</f>
        <v>0</v>
      </c>
      <c r="P17" s="6">
        <f>IF(J17=0,0,L17/J17)</f>
        <v>0</v>
      </c>
      <c r="Q17" s="6">
        <f>IF(L17=0,0,L17/K17)</f>
        <v>0</v>
      </c>
    </row>
    <row r="18" spans="1:17" x14ac:dyDescent="0.25">
      <c r="A18" s="12" t="s">
        <v>31</v>
      </c>
      <c r="B18" s="12" t="s">
        <v>32</v>
      </c>
      <c r="C18" s="12" t="s">
        <v>56</v>
      </c>
      <c r="D18" s="12" t="s">
        <v>24</v>
      </c>
      <c r="E18" s="12" t="s">
        <v>34</v>
      </c>
      <c r="F18" s="12" t="s">
        <v>33</v>
      </c>
      <c r="G18" s="10">
        <v>15000</v>
      </c>
      <c r="H18" s="10">
        <v>0</v>
      </c>
      <c r="I18" s="10">
        <v>0</v>
      </c>
      <c r="J18" s="5"/>
      <c r="K18" s="5"/>
      <c r="L18" s="5"/>
      <c r="M18" s="8" t="s">
        <v>17</v>
      </c>
      <c r="N18" s="7">
        <f>IF(G18&gt;0,I18/G18,0)</f>
        <v>0</v>
      </c>
      <c r="O18" s="7">
        <f>IF(H18&gt;0,I18/H18,0)</f>
        <v>0</v>
      </c>
      <c r="P18" s="6">
        <f>IF(J18=0,0,L18/J18)</f>
        <v>0</v>
      </c>
      <c r="Q18" s="6">
        <f>IF(L18=0,0,L18/K18)</f>
        <v>0</v>
      </c>
    </row>
    <row r="19" spans="1:17" x14ac:dyDescent="0.25">
      <c r="A19" s="12" t="s">
        <v>40</v>
      </c>
      <c r="B19" s="12" t="s">
        <v>41</v>
      </c>
      <c r="C19" s="12" t="s">
        <v>57</v>
      </c>
      <c r="D19" s="12" t="s">
        <v>58</v>
      </c>
      <c r="E19" s="12" t="s">
        <v>43</v>
      </c>
      <c r="F19" s="12" t="s">
        <v>42</v>
      </c>
      <c r="G19" s="10">
        <v>400000</v>
      </c>
      <c r="H19" s="10">
        <v>0</v>
      </c>
      <c r="I19" s="10">
        <v>0</v>
      </c>
      <c r="J19" s="5"/>
      <c r="K19" s="5"/>
      <c r="L19" s="5"/>
      <c r="M19" s="8" t="s">
        <v>17</v>
      </c>
      <c r="N19" s="7">
        <f>IF(G19&gt;0,I19/G19,0)</f>
        <v>0</v>
      </c>
      <c r="O19" s="7">
        <f>IF(H19&gt;0,I19/H19,0)</f>
        <v>0</v>
      </c>
      <c r="P19" s="6">
        <f>IF(J19=0,0,L19/J19)</f>
        <v>0</v>
      </c>
      <c r="Q19" s="6">
        <f>IF(L19=0,0,L19/K19)</f>
        <v>0</v>
      </c>
    </row>
    <row r="20" spans="1:17" x14ac:dyDescent="0.25">
      <c r="A20" s="12" t="s">
        <v>27</v>
      </c>
      <c r="B20" s="12" t="s">
        <v>28</v>
      </c>
      <c r="C20" s="12" t="s">
        <v>59</v>
      </c>
      <c r="D20" s="12" t="s">
        <v>58</v>
      </c>
      <c r="E20" s="12" t="s">
        <v>30</v>
      </c>
      <c r="F20" s="12" t="s">
        <v>29</v>
      </c>
      <c r="G20" s="10">
        <v>0</v>
      </c>
      <c r="H20" s="10">
        <v>198487.16</v>
      </c>
      <c r="I20" s="10">
        <v>198487.16</v>
      </c>
      <c r="J20" s="5"/>
      <c r="K20" s="5"/>
      <c r="L20" s="5"/>
      <c r="M20" s="8" t="s">
        <v>17</v>
      </c>
      <c r="N20" s="7">
        <f>IF(G20&gt;0,I20/G20,0)</f>
        <v>0</v>
      </c>
      <c r="O20" s="7">
        <f>IF(H20&gt;0,I20/H20,0)</f>
        <v>1</v>
      </c>
      <c r="P20" s="6">
        <f>IF(J20=0,0,L20/J20)</f>
        <v>0</v>
      </c>
      <c r="Q20" s="6">
        <f>IF(L20=0,0,L20/K20)</f>
        <v>0</v>
      </c>
    </row>
    <row r="21" spans="1:17" x14ac:dyDescent="0.25">
      <c r="G21" s="11">
        <f>SUM(G4:G20)</f>
        <v>2241492</v>
      </c>
      <c r="H21" s="11">
        <f>SUM(H4:H20)</f>
        <v>3100372.61</v>
      </c>
      <c r="I21" s="11">
        <f>SUM(I4:I20)</f>
        <v>3092563.2800000003</v>
      </c>
      <c r="P21" s="13">
        <f t="shared" ref="P21" si="0">IF(J21=0,0,L21/J21)</f>
        <v>0</v>
      </c>
      <c r="Q21" s="13">
        <f t="shared" ref="Q21" si="1">IF(L21=0,0,L21/K21)</f>
        <v>0</v>
      </c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Smapas Salvatierra CONTABILIDAD</cp:lastModifiedBy>
  <dcterms:created xsi:type="dcterms:W3CDTF">2023-06-21T19:35:53Z</dcterms:created>
  <dcterms:modified xsi:type="dcterms:W3CDTF">2025-01-20T20:56:07Z</dcterms:modified>
</cp:coreProperties>
</file>