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CONTABILIDAD SMAPAS\2024A\CUENTA PUBLICA 2024\4TO TRIMESTRE\"/>
    </mc:Choice>
  </mc:AlternateContent>
  <xr:revisionPtr revIDLastSave="0" documentId="13_ncr:1_{5AAC6C2F-FB55-459E-AEBA-1558C3ABFC8B}" xr6:coauthVersionLast="47" xr6:coauthVersionMax="47" xr10:uidLastSave="{00000000-0000-0000-0000-000000000000}"/>
  <bookViews>
    <workbookView xWindow="-120" yWindow="-120" windowWidth="29040" windowHeight="1572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81029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27" i="60"/>
  <c r="C124" i="60"/>
  <c r="C113" i="60"/>
  <c r="C103" i="60"/>
  <c r="C96" i="60"/>
  <c r="C181" i="60" l="1"/>
  <c r="C156" i="60"/>
  <c r="C166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s="1"/>
  <c r="C40" i="64" l="1"/>
  <c r="A1" i="65"/>
  <c r="A3" i="60" l="1"/>
  <c r="A3" i="62" l="1"/>
  <c r="A1" i="62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<sst xmlns="http://schemas.openxmlformats.org/spreadsheetml/2006/main" count="861" uniqueCount="607">
  <si>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</si>
  <si>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</si>
  <si>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</si>
  <si>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</si>
  <si>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</si>
  <si>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</si>
  <si>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</si>
  <si>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</si>
  <si>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</si>
  <si>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</si>
  <si>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</si>
  <si>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</si>
  <si>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</si>
  <si>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</si>
  <si>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</si>
  <si>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</si>
  <si>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</si>
  <si>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</si>
  <si>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</si>
  <si>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</si>
  <si>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</si>
  <si>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</si>
  <si>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</si>
  <si>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</si>
  <si>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</si>
  <si>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</si>
  <si>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</si>
  <si>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</si>
  <si>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</si>
  <si>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</si>
  <si>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</si>
  <si>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</si>
  <si>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</si>
  <si>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</si>
  <si>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</si>
  <si>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</si>
  <si>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</si>
  <si>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</si>
  <si>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</si>
  <si>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</si>
  <si>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</si>
  <si>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</si>
  <si>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</si>
  <si>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</si>
  <si>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</si>
  <si>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</si>
  <si>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</si>
  <si>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</si>
  <si>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</si>
  <si>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</si>
  <si>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</si>
  <si>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</si>
  <si>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</si>
  <si>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</si>
  <si>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</si>
  <si>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</si>
  <si>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</si>
  <si>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</si>
  <si>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</si>
  <si>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</si>
  <si>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</si>
  <si>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</si>
  <si>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</si>
  <si>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</si>
  <si>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</si>
  <si>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</si>
  <si>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</si>
  <si>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</si>
  <si>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</si>
  <si>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</si>
  <si>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</si>
  <si>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</si>
  <si>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</si>
  <si>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</si>
  <si>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</si>
  <si>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</si>
  <si>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</si>
  <si>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</si>
  <si>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</si>
  <si>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</si>
  <si>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</si>
  <si>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</si>
  <si>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</si>
  <si>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</si>
  <si>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</si>
  <si>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</si>
  <si>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</si>
  <si>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</si>
  <si>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</si>
  <si>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</si>
  <si>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</si>
  <si>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</si>
  <si>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</si>
  <si>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</si>
  <si>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</si>
  <si>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</si>
  <si>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</si>
  <si>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</si>
  <si>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</si>
  <si>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</si>
  <si>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</si>
  <si>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</si>
  <si>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</si>
  <si>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</si>
  <si>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</si>
  <si>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</si>
  <si>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</si>
  <si>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</si>
  <si>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</si>
  <si>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</si>
  <si>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</si>
  <si>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</si>
  <si>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</si>
  <si>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</si>
  <si>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</si>
  <si>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Nombre del Ente Público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</si>
  <si>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</si>
  <si>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</si>
  <si>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</si>
  <si>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</si>
  <si>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</si>
  <si>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</si>
  <si>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</si>
  <si>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</si>
  <si>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</si>
  <si>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</si>
  <si>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</si>
  <si>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</si>
  <si>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</si>
  <si>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</si>
  <si>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</si>
  <si>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</si>
  <si>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</si>
  <si>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</si>
  <si>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</si>
  <si>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</si>
  <si>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</si>
  <si>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</si>
  <si>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</si>
  <si>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</si>
  <si>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</si>
  <si>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</si>
  <si>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</si>
  <si>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</si>
  <si>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</si>
  <si>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</si>
  <si>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</si>
  <si>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</si>
  <si>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</si>
  <si>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</si>
  <si>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</si>
  <si>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</si>
  <si>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</si>
  <si>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</si>
  <si>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</si>
  <si>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</si>
  <si>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</si>
  <si>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</si>
  <si>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</si>
  <si>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</si>
  <si>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</si>
  <si>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</si>
  <si>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</si>
  <si>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</si>
  <si>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</si>
  <si>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</si>
  <si>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</si>
  <si>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</si>
  <si>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</si>
  <si>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</si>
  <si>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</si>
  <si>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</si>
  <si>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</si>
  <si>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</si>
  <si>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</si>
  <si>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</si>
  <si>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</si>
  <si>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</si>
  <si>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</si>
  <si>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</si>
  <si>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</si>
  <si>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</si>
  <si>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</si>
  <si>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</si>
  <si>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</si>
  <si>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</si>
  <si>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</si>
  <si>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</si>
  <si>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</si>
  <si>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</si>
  <si>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</si>
  <si>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</si>
  <si>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</si>
  <si>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</si>
  <si>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</si>
  <si>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</si>
  <si>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</si>
  <si>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</si>
  <si>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</si>
  <si>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</si>
  <si>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</si>
  <si>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</si>
  <si>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</si>
  <si>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</si>
  <si>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</si>
  <si>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</si>
  <si>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</si>
  <si>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</si>
  <si>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</si>
  <si>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</si>
  <si>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</si>
  <si>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</si>
  <si>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</si>
  <si>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</si>
  <si>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</si>
  <si>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</si>
  <si>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</si>
  <si>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</si>
  <si>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</si>
  <si>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</si>
  <si>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</si>
  <si>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</si>
  <si>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</si>
  <si>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</si>
  <si>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</si>
  <si>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</si>
  <si>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</si>
  <si>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</si>
  <si>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</si>
  <si>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</si>
  <si>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</si>
  <si>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</si>
  <si>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</si>
  <si>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</si>
  <si>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</si>
  <si>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</si>
  <si>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</si>
  <si>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</si>
  <si>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</si>
  <si>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</si>
  <si>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</si>
  <si>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</si>
  <si>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</si>
  <si>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</si>
  <si>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</si>
  <si>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</si>
  <si>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</si>
  <si>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</si>
  <si>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</si>
  <si>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</si>
  <si>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</si>
  <si>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</si>
  <si>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</si>
  <si>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</si>
  <si>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</si>
  <si>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</si>
  <si>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</si>
  <si>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</si>
  <si>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</si>
  <si>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</si>
  <si>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</si>
  <si>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</si>
  <si>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</si>
  <si>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</si>
  <si>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</si>
  <si>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</si>
  <si>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</si>
  <si>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</si>
  <si>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</si>
  <si>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</si>
  <si>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</si>
  <si>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</si>
  <si>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</si>
  <si>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</si>
  <si>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</si>
  <si>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</si>
  <si>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</si>
  <si>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</si>
  <si>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</si>
  <si>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</si>
  <si>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</si>
  <si>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</si>
  <si>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</si>
  <si>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</si>
  <si>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</si>
  <si>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</si>
  <si>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</si>
  <si>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</si>
  <si>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</si>
  <si>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</si>
  <si>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</si>
  <si>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</si>
  <si>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</si>
  <si>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</si>
  <si>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</si>
  <si>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</si>
  <si>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</si>
  <si>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</si>
  <si>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</si>
  <si>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</si>
  <si>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</si>
  <si>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</si>
  <si>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</si>
  <si>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</si>
  <si>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</si>
  <si>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</si>
  <si>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</si>
  <si>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</si>
  <si>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</si>
  <si>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</si>
  <si>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</si>
  <si>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</si>
  <si>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</si>
  <si>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</si>
  <si>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</si>
  <si>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</si>
  <si>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</si>
  <si>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</si>
  <si>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</si>
  <si>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</si>
  <si>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</si>
  <si>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</si>
  <si>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</si>
  <si>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</si>
  <si>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</si>
  <si>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</si>
  <si>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</si>
  <si>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</si>
  <si>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</si>
  <si>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</si>
  <si>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</si>
  <si>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</si>
  <si>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</si>
  <si>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</si>
  <si>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</si>
  <si>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</si>
  <si>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</si>
  <si>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</si>
  <si>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</si>
  <si>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</si>
  <si>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</si>
  <si>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</si>
  <si>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</si>
  <si>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</si>
  <si>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</si>
  <si>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</si>
  <si>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</si>
  <si>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</si>
  <si>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</si>
  <si>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</si>
  <si>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</si>
  <si>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</si>
  <si>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</si>
  <si>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</si>
  <si>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</si>
  <si>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</si>
  <si>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</si>
  <si>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</si>
  <si>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</si>
  <si>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</si>
  <si>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</si>
  <si>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</si>
  <si>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</si>
  <si>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</si>
  <si>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</si>
  <si>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</si>
  <si>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</si>
  <si>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</si>
  <si>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</si>
  <si>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</si>
  <si>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</si>
  <si>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</si>
  <si>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</si>
  <si>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</si>
  <si>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</si>
  <si>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</si>
  <si>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</si>
  <si>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</si>
  <si>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</si>
  <si>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</si>
  <si>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</si>
  <si>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</si>
  <si>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</si>
  <si>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</si>
  <si>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</si>
  <si>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</si>
  <si>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</si>
  <si>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</si>
  <si>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</si>
  <si>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</si>
  <si>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</si>
  <si>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</si>
  <si>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</si>
  <si>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</si>
  <si>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</si>
  <si>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</si>
  <si>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</si>
  <si>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</si>
  <si>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</si>
  <si>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</si>
  <si>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</si>
  <si>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</si>
  <si>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</si>
  <si>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</si>
  <si>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</si>
  <si>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</si>
  <si>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Correspondiente del XXXX al XXXX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</si>
  <si>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</si>
  <si>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</si>
  <si>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</si>
  <si>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</si>
  <si>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</si>
  <si>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</si>
  <si>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</si>
  <si>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</si>
  <si>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</si>
  <si>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</si>
  <si>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</si>
  <si>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</si>
  <si>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</si>
  <si>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</si>
  <si>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</si>
  <si>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</si>
  <si>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</si>
  <si>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</si>
  <si>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</si>
  <si>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</si>
  <si>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</si>
  <si>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</si>
  <si>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</si>
  <si>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</si>
  <si>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</si>
  <si>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</si>
  <si>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</si>
  <si>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</si>
  <si>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</si>
  <si>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</si>
  <si>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</si>
  <si>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</si>
  <si>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</si>
  <si>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</si>
  <si>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</si>
  <si>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</si>
  <si>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</si>
  <si>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</si>
  <si>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</si>
  <si>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</si>
  <si>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</si>
  <si>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</si>
  <si>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</si>
  <si>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</si>
  <si>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</si>
  <si>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</si>
  <si>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</si>
  <si>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</si>
  <si>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</si>
  <si>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</si>
  <si>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</si>
  <si>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</si>
  <si>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</si>
  <si>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</si>
  <si>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</si>
  <si>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</si>
  <si>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</si>
  <si>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</si>
  <si>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</si>
  <si>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</si>
  <si>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</si>
  <si>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</si>
  <si>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</si>
  <si>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</si>
  <si>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</si>
  <si>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</si>
  <si>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</si>
  <si>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</si>
  <si>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</si>
  <si>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</si>
  <si>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</si>
  <si>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</si>
  <si>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</si>
  <si>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</si>
  <si>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</si>
  <si>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</si>
  <si>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</si>
  <si>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</si>
  <si>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</si>
  <si>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</si>
  <si>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</si>
  <si>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</si>
  <si>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</si>
  <si>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</si>
  <si>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</si>
  <si>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</si>
  <si>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</si>
  <si>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</si>
  <si>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</si>
  <si>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</si>
  <si>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</si>
  <si>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</si>
  <si>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</si>
  <si>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</si>
  <si>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</si>
  <si>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</si>
  <si>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</si>
  <si>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</si>
  <si>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</si>
  <si>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</si>
  <si>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20XN</t>
  </si>
  <si>
    <t>20XN-1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</si>
  <si>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</si>
  <si>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</si>
  <si>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</si>
  <si>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</si>
  <si>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</si>
  <si>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</si>
  <si>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</si>
  <si>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</si>
  <si>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</si>
  <si>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</si>
  <si>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</si>
  <si>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</si>
  <si>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</si>
  <si>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</si>
  <si>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</si>
  <si>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</si>
  <si>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</si>
  <si>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</si>
  <si>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</si>
  <si>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</si>
  <si>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</si>
  <si>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</si>
  <si>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</si>
  <si>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</si>
  <si>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</si>
  <si>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</si>
  <si>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</si>
  <si>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</si>
  <si>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</si>
  <si>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</si>
  <si>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</si>
  <si>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</si>
  <si>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</si>
  <si>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</si>
  <si>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</si>
  <si>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</si>
  <si>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</si>
  <si>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</si>
  <si>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</si>
  <si>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</si>
  <si>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</si>
  <si>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</si>
  <si>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</si>
  <si>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</si>
  <si>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</si>
  <si>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</si>
  <si>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</si>
  <si>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</si>
  <si>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</si>
  <si>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</si>
  <si>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</si>
  <si>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</si>
  <si>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</si>
  <si>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</si>
  <si>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</si>
  <si>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</si>
  <si>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</si>
  <si>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</si>
  <si>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</si>
  <si>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</si>
  <si>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</si>
  <si>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</si>
  <si>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</si>
  <si>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</si>
  <si>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</si>
  <si>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</si>
  <si>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</si>
  <si>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</si>
  <si>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</si>
  <si>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</si>
  <si>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</si>
  <si>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</si>
  <si>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</si>
  <si>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</si>
  <si>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</si>
  <si>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</si>
  <si>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</si>
  <si>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</si>
  <si>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</si>
  <si>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</si>
  <si>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</si>
  <si>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</si>
  <si>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</si>
  <si>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</si>
  <si>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</si>
  <si>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</si>
  <si>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</si>
  <si>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</si>
  <si>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</si>
  <si>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</si>
  <si>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</si>
  <si>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</si>
  <si>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</si>
  <si>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</si>
  <si>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</si>
  <si>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Sistema Municipal de Agua Potable y Alcantarillado para el Municipio de Salvatierra, Gto.</t>
  </si>
  <si>
    <t>Del 1 de Enero al 31 de Diciembre de 2024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</si>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</sst>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5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8" fillId="0" borderId="0" xfId="9" applyFont="1"/>
  </cellXfs>
  <cellStyles count="26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2 2" xfId="21" xr:uid="{E7946381-7168-44D1-9F09-19B18606652E}"/>
    <cellStyle name="Millares 2 3" xfId="16" xr:uid="{00000000-0005-0000-0000-000004000000}"/>
    <cellStyle name="Millares 2 3 2" xfId="22" xr:uid="{289680A2-7700-4E4C-A67C-C459C95CA635}"/>
    <cellStyle name="Millares 2 4" xfId="20" xr:uid="{6429C977-2211-42C3-8167-3D2FCAAC5714}"/>
    <cellStyle name="Millares 3" xfId="19" xr:uid="{00000000-0005-0000-0000-000005000000}"/>
    <cellStyle name="Millares 3 2" xfId="25" xr:uid="{C71FBA37-9351-415C-9B61-91B77D7836F3}"/>
    <cellStyle name="Millares 4" xfId="17" xr:uid="{00000000-0005-0000-0000-000006000000}"/>
    <cellStyle name="Millares 4 2" xfId="23" xr:uid="{298E523A-3132-4C8D-BFA6-E817065115FC}"/>
    <cellStyle name="Millares 5" xfId="24" xr:uid="{6C1E8C3F-BF6C-4284-BAD5-E3045739B05C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</sheetPr>
  <dimension ref="A1:D118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35" sqref="E3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0" t="s">
        <v>604</v>
      </c>
      <c r="B1" s="161"/>
      <c r="C1" s="115" t="s">
        <v>496</v>
      </c>
      <c r="D1" s="116">
        <v>2024</v>
      </c>
    </row>
    <row r="2" spans="1:4" ht="16.149999999999999" customHeight="1" x14ac:dyDescent="0.2">
      <c r="A2" s="162" t="s">
        <v>495</v>
      </c>
      <c r="B2" s="163"/>
      <c r="C2" s="10" t="s">
        <v>497</v>
      </c>
      <c r="D2" s="117" t="s">
        <v>502</v>
      </c>
    </row>
    <row r="3" spans="1:4" ht="16.149999999999999" customHeight="1" x14ac:dyDescent="0.2">
      <c r="A3" s="164" t="s">
        <v>605</v>
      </c>
      <c r="B3" s="165"/>
      <c r="C3" s="10" t="s">
        <v>498</v>
      </c>
      <c r="D3" s="118">
        <v>4</v>
      </c>
    </row>
    <row r="4" spans="1:4" ht="16.149999999999999" customHeight="1" x14ac:dyDescent="0.2">
      <c r="A4" s="166" t="s">
        <v>519</v>
      </c>
      <c r="B4" s="167"/>
      <c r="C4" s="167"/>
      <c r="D4" s="168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481</v>
      </c>
      <c r="B10" s="37" t="s">
        <v>560</v>
      </c>
    </row>
    <row r="11" spans="1:4" x14ac:dyDescent="0.2">
      <c r="A11" s="36" t="s">
        <v>482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490</v>
      </c>
    </row>
    <row r="16" spans="1:4" x14ac:dyDescent="0.2">
      <c r="A16" s="36" t="s">
        <v>7</v>
      </c>
      <c r="B16" s="37" t="s">
        <v>491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492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588</v>
      </c>
    </row>
    <row r="26" spans="1:2" x14ac:dyDescent="0.2">
      <c r="A26" s="36" t="s">
        <v>590</v>
      </c>
      <c r="B26" s="37" t="s">
        <v>591</v>
      </c>
    </row>
    <row r="27" spans="1:2" x14ac:dyDescent="0.2">
      <c r="A27" s="36" t="s">
        <v>589</v>
      </c>
      <c r="B27" s="37" t="s">
        <v>592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596</v>
      </c>
    </row>
    <row r="31" spans="1:2" x14ac:dyDescent="0.2">
      <c r="A31" s="36" t="s">
        <v>27</v>
      </c>
      <c r="B31" s="37" t="s">
        <v>597</v>
      </c>
    </row>
    <row r="32" spans="1:2" x14ac:dyDescent="0.2">
      <c r="A32" s="36" t="s">
        <v>38</v>
      </c>
      <c r="B32" s="37" t="s">
        <v>598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520</v>
      </c>
    </row>
    <row r="41" spans="1:2" x14ac:dyDescent="0.2">
      <c r="A41" s="4"/>
      <c r="B41" s="37" t="s">
        <v>558</v>
      </c>
    </row>
    <row r="42" spans="1:2" x14ac:dyDescent="0.2">
      <c r="A42" s="4"/>
      <c r="B42" s="37" t="s">
        <v>559</v>
      </c>
    </row>
    <row r="43" spans="1:2" ht="12" thickBot="1" x14ac:dyDescent="0.25">
      <c r="A43" s="8"/>
      <c r="B43" s="9"/>
    </row>
    <row r="45" spans="1:2" x14ac:dyDescent="0.2">
      <c r="A45" s="1" t="s">
        <v>521</v>
      </c>
    </row>
    <row r="102" spans="3:3" x14ac:dyDescent="0.2">
      <c r="C102" s="1">
        <v>0</v>
      </c>
    </row>
    <row r="104" spans="3:3" x14ac:dyDescent="0.2">
      <c r="C104" s="1">
        <v>0</v>
      </c>
    </row>
    <row r="105" spans="3:3" x14ac:dyDescent="0.2">
      <c r="C105" s="1">
        <v>0</v>
      </c>
    </row>
    <row r="106" spans="3:3" x14ac:dyDescent="0.2">
      <c r="C106" s="1">
        <v>0</v>
      </c>
    </row>
    <row r="111" spans="3:3" x14ac:dyDescent="0.2">
      <c r="C111" s="1">
        <v>1554858.16</v>
      </c>
    </row>
    <row r="112" spans="3:3" x14ac:dyDescent="0.2">
      <c r="C112" s="1">
        <v>2094806.83</v>
      </c>
    </row>
    <row r="113" spans="3:3" x14ac:dyDescent="0.2">
      <c r="C113" s="1">
        <v>0</v>
      </c>
    </row>
    <row r="114" spans="3:3" x14ac:dyDescent="0.2">
      <c r="C114" s="1">
        <v>0</v>
      </c>
    </row>
    <row r="115" spans="3:3" x14ac:dyDescent="0.2">
      <c r="C115" s="1">
        <v>0</v>
      </c>
    </row>
    <row r="116" spans="3:3" x14ac:dyDescent="0.2">
      <c r="C116" s="1">
        <v>0</v>
      </c>
    </row>
    <row r="117" spans="3:3" x14ac:dyDescent="0.2">
      <c r="C117" s="1">
        <v>5838760.3300000001</v>
      </c>
    </row>
    <row r="118" spans="3:3" x14ac:dyDescent="0.2">
      <c r="C118" s="1">
        <v>0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23622047244094491" right="0.23622047244094491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4"/>
  <sheetViews>
    <sheetView zoomScaleNormal="100" workbookViewId="0">
      <selection activeCell="E94" sqref="E94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3" t="s">
        <v>604</v>
      </c>
      <c r="B1" s="163"/>
      <c r="C1" s="163"/>
      <c r="D1" s="10" t="s">
        <v>499</v>
      </c>
      <c r="E1" s="19">
        <v>2024</v>
      </c>
    </row>
    <row r="2" spans="1:5" s="11" customFormat="1" ht="18.95" customHeight="1" x14ac:dyDescent="0.25">
      <c r="A2" s="163" t="s">
        <v>504</v>
      </c>
      <c r="B2" s="163"/>
      <c r="C2" s="163"/>
      <c r="D2" s="10" t="s">
        <v>500</v>
      </c>
      <c r="E2" s="19" t="s">
        <v>502</v>
      </c>
    </row>
    <row r="3" spans="1:5" s="11" customFormat="1" ht="18.95" customHeight="1" x14ac:dyDescent="0.25">
      <c r="A3" s="163" t="str">
        <f>ESF!A3</f>
        <v>Del 1 de Enero al 31 de Diciembre de 2024</v>
      </c>
      <c r="B3" s="163"/>
      <c r="C3" s="163"/>
      <c r="D3" s="10" t="s">
        <v>501</v>
      </c>
      <c r="E3" s="19">
        <v>1</v>
      </c>
    </row>
    <row r="4" spans="1:5" s="11" customFormat="1" ht="18.95" customHeight="1" x14ac:dyDescent="0.25">
      <c r="A4" s="163" t="s">
        <v>519</v>
      </c>
      <c r="B4" s="163"/>
      <c r="C4" s="163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8" t="s">
        <v>562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8" t="s">
        <v>276</v>
      </c>
      <c r="E8" s="159" t="s">
        <v>600</v>
      </c>
    </row>
    <row r="9" spans="1:5" x14ac:dyDescent="0.2">
      <c r="A9" s="120">
        <v>4000</v>
      </c>
      <c r="B9" s="119" t="s">
        <v>560</v>
      </c>
      <c r="C9" s="121">
        <f>SUM(C10+C57+C69)</f>
        <v>0</v>
      </c>
      <c r="D9" s="80"/>
      <c r="E9" s="40"/>
    </row>
    <row r="10" spans="1:5" x14ac:dyDescent="0.2">
      <c r="A10" s="120">
        <v>4100</v>
      </c>
      <c r="B10" s="119" t="s">
        <v>223</v>
      </c>
      <c r="C10" s="121">
        <f>SUM(C11+C21+C27+C30+C36+C39+C48)</f>
        <v>0</v>
      </c>
      <c r="D10" s="80"/>
      <c r="E10" s="40"/>
    </row>
    <row r="11" spans="1:5" x14ac:dyDescent="0.2">
      <c r="A11" s="120">
        <v>4110</v>
      </c>
      <c r="B11" s="119" t="s">
        <v>224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226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227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231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410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233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411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238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412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240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241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242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413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414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414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415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416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246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247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248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417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251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494</v>
      </c>
      <c r="C48" s="121">
        <f>SUM(C49:C56)</f>
        <v>0</v>
      </c>
      <c r="D48" s="80"/>
      <c r="E48" s="40"/>
    </row>
    <row r="49" spans="1:5" x14ac:dyDescent="0.2">
      <c r="A49" s="41">
        <v>4171</v>
      </c>
      <c r="B49" s="42" t="s">
        <v>418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419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420</v>
      </c>
      <c r="C51" s="45">
        <v>0</v>
      </c>
      <c r="D51" s="80"/>
      <c r="E51" s="40"/>
    </row>
    <row r="52" spans="1:5" ht="22.5" x14ac:dyDescent="0.2">
      <c r="A52" s="41">
        <v>4174</v>
      </c>
      <c r="B52" s="43" t="s">
        <v>421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422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423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424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425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426</v>
      </c>
      <c r="C57" s="121">
        <f>+C58+C64</f>
        <v>0</v>
      </c>
      <c r="D57" s="80"/>
      <c r="E57" s="40"/>
    </row>
    <row r="58" spans="1:5" ht="22.5" x14ac:dyDescent="0.2">
      <c r="A58" s="120">
        <v>4210</v>
      </c>
      <c r="B58" s="122" t="s">
        <v>427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252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253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254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428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429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255</v>
      </c>
      <c r="C64" s="121">
        <f>SUM(C65:C68)</f>
        <v>0</v>
      </c>
      <c r="D64" s="80"/>
      <c r="E64" s="40"/>
    </row>
    <row r="65" spans="1:5" x14ac:dyDescent="0.2">
      <c r="A65" s="41">
        <v>4221</v>
      </c>
      <c r="B65" s="42" t="s">
        <v>256</v>
      </c>
      <c r="C65" s="45">
        <v>0</v>
      </c>
      <c r="D65" s="80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430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260</v>
      </c>
      <c r="C69" s="121">
        <f>C70+C73+C79+C81+C83</f>
        <v>0</v>
      </c>
      <c r="D69" s="42"/>
      <c r="E69" s="42"/>
    </row>
    <row r="70" spans="1:5" x14ac:dyDescent="0.2">
      <c r="A70" s="123">
        <v>4310</v>
      </c>
      <c r="B70" s="119" t="s">
        <v>261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431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263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269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270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271</v>
      </c>
      <c r="C83" s="121">
        <f>SUM(C84:C90)</f>
        <v>0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432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433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561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276</v>
      </c>
      <c r="E93" s="39" t="s">
        <v>600</v>
      </c>
    </row>
    <row r="94" spans="1:5" x14ac:dyDescent="0.2">
      <c r="A94" s="123">
        <v>5000</v>
      </c>
      <c r="B94" s="119" t="s">
        <v>277</v>
      </c>
      <c r="C94" s="121">
        <f>C95+C123+C156+C166+C181+C210</f>
        <v>1939169.33</v>
      </c>
      <c r="D94" s="124">
        <v>1</v>
      </c>
      <c r="E94" s="42"/>
    </row>
    <row r="95" spans="1:5" x14ac:dyDescent="0.2">
      <c r="A95" s="123">
        <v>5100</v>
      </c>
      <c r="B95" s="119" t="s">
        <v>278</v>
      </c>
      <c r="C95" s="121">
        <f>C96+C103+C113</f>
        <v>1939169.33</v>
      </c>
      <c r="D95" s="124">
        <f>C95/$C$94</f>
        <v>1</v>
      </c>
      <c r="E95" s="42"/>
    </row>
    <row r="96" spans="1:5" x14ac:dyDescent="0.2">
      <c r="A96" s="123">
        <v>5110</v>
      </c>
      <c r="B96" s="119" t="s">
        <v>279</v>
      </c>
      <c r="C96" s="121">
        <f>SUM(C97:C102)</f>
        <v>0</v>
      </c>
      <c r="D96" s="124">
        <f t="shared" ref="D96:D159" si="0">C96/$C$94</f>
        <v>0</v>
      </c>
      <c r="E96" s="42"/>
    </row>
    <row r="97" spans="1:5" x14ac:dyDescent="0.2">
      <c r="A97" s="44">
        <v>5111</v>
      </c>
      <c r="B97" s="42" t="s">
        <v>280</v>
      </c>
      <c r="C97" s="45">
        <v>0</v>
      </c>
      <c r="D97" s="46">
        <f t="shared" si="0"/>
        <v>0</v>
      </c>
      <c r="E97" s="42"/>
    </row>
    <row r="98" spans="1:5" x14ac:dyDescent="0.2">
      <c r="A98" s="44">
        <v>5112</v>
      </c>
      <c r="B98" s="42" t="s">
        <v>281</v>
      </c>
      <c r="C98" s="45">
        <v>0</v>
      </c>
      <c r="D98" s="46">
        <f t="shared" si="0"/>
        <v>0</v>
      </c>
      <c r="E98" s="42"/>
    </row>
    <row r="99" spans="1:5" x14ac:dyDescent="0.2">
      <c r="A99" s="44">
        <v>5113</v>
      </c>
      <c r="B99" s="42" t="s">
        <v>282</v>
      </c>
      <c r="C99" s="45">
        <v>0</v>
      </c>
      <c r="D99" s="46">
        <f t="shared" si="0"/>
        <v>0</v>
      </c>
      <c r="E99" s="42"/>
    </row>
    <row r="100" spans="1:5" x14ac:dyDescent="0.2">
      <c r="A100" s="44">
        <v>5114</v>
      </c>
      <c r="B100" s="42" t="s">
        <v>283</v>
      </c>
      <c r="C100" s="45">
        <v>0</v>
      </c>
      <c r="D100" s="46">
        <f t="shared" si="0"/>
        <v>0</v>
      </c>
      <c r="E100" s="42"/>
    </row>
    <row r="101" spans="1:5" x14ac:dyDescent="0.2">
      <c r="A101" s="44">
        <v>5115</v>
      </c>
      <c r="B101" s="42" t="s">
        <v>284</v>
      </c>
      <c r="C101" s="45">
        <v>0</v>
      </c>
      <c r="D101" s="46">
        <f t="shared" si="0"/>
        <v>0</v>
      </c>
      <c r="E101" s="42"/>
    </row>
    <row r="102" spans="1:5" x14ac:dyDescent="0.2">
      <c r="A102" s="44">
        <v>5116</v>
      </c>
      <c r="B102" s="42" t="s">
        <v>285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286</v>
      </c>
      <c r="C103" s="121">
        <f>SUM(C104:C112)</f>
        <v>0</v>
      </c>
      <c r="D103" s="124">
        <f t="shared" si="0"/>
        <v>0</v>
      </c>
      <c r="E103" s="42"/>
    </row>
    <row r="104" spans="1:5" x14ac:dyDescent="0.2">
      <c r="A104" s="44">
        <v>5121</v>
      </c>
      <c r="B104" s="42" t="s">
        <v>287</v>
      </c>
      <c r="C104" s="45">
        <v>0</v>
      </c>
      <c r="D104" s="46">
        <f t="shared" si="0"/>
        <v>0</v>
      </c>
      <c r="E104" s="42"/>
    </row>
    <row r="105" spans="1:5" x14ac:dyDescent="0.2">
      <c r="A105" s="44">
        <v>5122</v>
      </c>
      <c r="B105" s="42" t="s">
        <v>288</v>
      </c>
      <c r="C105" s="45">
        <v>0</v>
      </c>
      <c r="D105" s="46">
        <f t="shared" si="0"/>
        <v>0</v>
      </c>
      <c r="E105" s="42"/>
    </row>
    <row r="106" spans="1:5" x14ac:dyDescent="0.2">
      <c r="A106" s="44">
        <v>5123</v>
      </c>
      <c r="B106" s="42" t="s">
        <v>289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290</v>
      </c>
      <c r="C107" s="45">
        <v>0</v>
      </c>
      <c r="D107" s="46">
        <f t="shared" si="0"/>
        <v>0</v>
      </c>
      <c r="E107" s="42"/>
    </row>
    <row r="108" spans="1:5" x14ac:dyDescent="0.2">
      <c r="A108" s="44">
        <v>5125</v>
      </c>
      <c r="B108" s="42" t="s">
        <v>291</v>
      </c>
      <c r="C108" s="45">
        <v>0</v>
      </c>
      <c r="D108" s="46">
        <f t="shared" si="0"/>
        <v>0</v>
      </c>
      <c r="E108" s="42"/>
    </row>
    <row r="109" spans="1:5" x14ac:dyDescent="0.2">
      <c r="A109" s="44">
        <v>5126</v>
      </c>
      <c r="B109" s="42" t="s">
        <v>292</v>
      </c>
      <c r="C109" s="45">
        <v>0</v>
      </c>
      <c r="D109" s="46">
        <f t="shared" si="0"/>
        <v>0</v>
      </c>
      <c r="E109" s="42"/>
    </row>
    <row r="110" spans="1:5" x14ac:dyDescent="0.2">
      <c r="A110" s="44">
        <v>5127</v>
      </c>
      <c r="B110" s="42" t="s">
        <v>293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0</v>
      </c>
      <c r="D112" s="46">
        <f t="shared" si="0"/>
        <v>0</v>
      </c>
      <c r="E112" s="42"/>
    </row>
    <row r="113" spans="1:5" x14ac:dyDescent="0.2">
      <c r="A113" s="123">
        <v>5130</v>
      </c>
      <c r="B113" s="119" t="s">
        <v>296</v>
      </c>
      <c r="C113" s="121">
        <f>SUM(C114:C122)</f>
        <v>1939169.33</v>
      </c>
      <c r="D113" s="124">
        <f t="shared" si="0"/>
        <v>1</v>
      </c>
      <c r="E113" s="42"/>
    </row>
    <row r="114" spans="1:5" x14ac:dyDescent="0.2">
      <c r="A114" s="44">
        <v>5131</v>
      </c>
      <c r="B114" s="42" t="s">
        <v>297</v>
      </c>
      <c r="C114" s="45">
        <v>0</v>
      </c>
      <c r="D114" s="46">
        <f t="shared" si="0"/>
        <v>0</v>
      </c>
      <c r="E114" s="42"/>
    </row>
    <row r="115" spans="1:5" x14ac:dyDescent="0.2">
      <c r="A115" s="44">
        <v>5132</v>
      </c>
      <c r="B115" s="42" t="s">
        <v>298</v>
      </c>
      <c r="C115" s="45">
        <v>0</v>
      </c>
      <c r="D115" s="46">
        <f t="shared" si="0"/>
        <v>0</v>
      </c>
      <c r="E115" s="42"/>
    </row>
    <row r="116" spans="1:5" x14ac:dyDescent="0.2">
      <c r="A116" s="44">
        <v>5133</v>
      </c>
      <c r="B116" s="42" t="s">
        <v>299</v>
      </c>
      <c r="C116" s="45">
        <v>0</v>
      </c>
      <c r="D116" s="46">
        <f t="shared" si="0"/>
        <v>0</v>
      </c>
      <c r="E116" s="42"/>
    </row>
    <row r="117" spans="1:5" x14ac:dyDescent="0.2">
      <c r="A117" s="44">
        <v>5134</v>
      </c>
      <c r="B117" s="42" t="s">
        <v>300</v>
      </c>
      <c r="C117" s="45">
        <v>0</v>
      </c>
      <c r="D117" s="46">
        <f t="shared" si="0"/>
        <v>0</v>
      </c>
      <c r="E117" s="42"/>
    </row>
    <row r="118" spans="1:5" x14ac:dyDescent="0.2">
      <c r="A118" s="44">
        <v>5135</v>
      </c>
      <c r="B118" s="42" t="s">
        <v>301</v>
      </c>
      <c r="C118" s="45">
        <v>0</v>
      </c>
      <c r="D118" s="46">
        <f t="shared" si="0"/>
        <v>0</v>
      </c>
      <c r="E118" s="42"/>
    </row>
    <row r="119" spans="1:5" x14ac:dyDescent="0.2">
      <c r="A119" s="44">
        <v>5136</v>
      </c>
      <c r="B119" s="42" t="s">
        <v>302</v>
      </c>
      <c r="C119" s="45">
        <v>1939169.33</v>
      </c>
      <c r="D119" s="46">
        <f t="shared" si="0"/>
        <v>1</v>
      </c>
      <c r="E119" s="42"/>
    </row>
    <row r="120" spans="1:5" x14ac:dyDescent="0.2">
      <c r="A120" s="44">
        <v>5137</v>
      </c>
      <c r="B120" s="42" t="s">
        <v>303</v>
      </c>
      <c r="C120" s="45">
        <v>0</v>
      </c>
      <c r="D120" s="46">
        <f t="shared" si="0"/>
        <v>0</v>
      </c>
      <c r="E120" s="42"/>
    </row>
    <row r="121" spans="1:5" x14ac:dyDescent="0.2">
      <c r="A121" s="44">
        <v>5138</v>
      </c>
      <c r="B121" s="42" t="s">
        <v>304</v>
      </c>
      <c r="C121" s="45">
        <v>0</v>
      </c>
      <c r="D121" s="46">
        <f t="shared" si="0"/>
        <v>0</v>
      </c>
      <c r="E121" s="42"/>
    </row>
    <row r="122" spans="1:5" x14ac:dyDescent="0.2">
      <c r="A122" s="44">
        <v>5139</v>
      </c>
      <c r="B122" s="42" t="s">
        <v>305</v>
      </c>
      <c r="C122" s="45">
        <v>0</v>
      </c>
      <c r="D122" s="46">
        <f t="shared" si="0"/>
        <v>0</v>
      </c>
      <c r="E122" s="42"/>
    </row>
    <row r="123" spans="1:5" x14ac:dyDescent="0.2">
      <c r="A123" s="123">
        <v>5200</v>
      </c>
      <c r="B123" s="119" t="s">
        <v>306</v>
      </c>
      <c r="C123" s="121">
        <v>0</v>
      </c>
      <c r="D123" s="124">
        <f t="shared" si="0"/>
        <v>0</v>
      </c>
      <c r="E123" s="42"/>
    </row>
    <row r="124" spans="1:5" x14ac:dyDescent="0.2">
      <c r="A124" s="123">
        <v>5210</v>
      </c>
      <c r="B124" s="119" t="s">
        <v>307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310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311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257</v>
      </c>
      <c r="C130" s="121"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313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258</v>
      </c>
      <c r="C133" s="121">
        <v>0</v>
      </c>
      <c r="D133" s="124">
        <f t="shared" si="0"/>
        <v>0</v>
      </c>
      <c r="E133" s="42"/>
    </row>
    <row r="134" spans="1:5" x14ac:dyDescent="0.2">
      <c r="A134" s="44">
        <v>5241</v>
      </c>
      <c r="B134" s="42" t="s">
        <v>315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316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317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259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319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320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322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325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327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333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336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252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253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254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342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343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344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347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350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353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354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357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358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368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374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434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435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382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521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25" right="0.25" top="0.75" bottom="0.75" header="0.3" footer="0.3"/>
  <pageSetup scale="9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73"/>
  <sheetViews>
    <sheetView zoomScale="80" zoomScaleNormal="80" workbookViewId="0">
      <selection activeCell="A7" sqref="A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69" t="s">
        <v>604</v>
      </c>
      <c r="B1" s="170"/>
      <c r="C1" s="170"/>
      <c r="D1" s="170"/>
      <c r="E1" s="170"/>
      <c r="F1" s="170"/>
      <c r="G1" s="10" t="s">
        <v>499</v>
      </c>
      <c r="H1" s="19">
        <v>2024</v>
      </c>
    </row>
    <row r="2" spans="1:8" s="11" customFormat="1" ht="18.95" customHeight="1" x14ac:dyDescent="0.25">
      <c r="A2" s="169" t="s">
        <v>503</v>
      </c>
      <c r="B2" s="170"/>
      <c r="C2" s="170"/>
      <c r="D2" s="170"/>
      <c r="E2" s="170"/>
      <c r="F2" s="170"/>
      <c r="G2" s="10" t="s">
        <v>500</v>
      </c>
      <c r="H2" s="19" t="s">
        <v>502</v>
      </c>
    </row>
    <row r="3" spans="1:8" s="11" customFormat="1" ht="18.95" customHeight="1" x14ac:dyDescent="0.25">
      <c r="A3" s="169" t="s">
        <v>605</v>
      </c>
      <c r="B3" s="170"/>
      <c r="C3" s="170"/>
      <c r="D3" s="170"/>
      <c r="E3" s="170"/>
      <c r="F3" s="170"/>
      <c r="G3" s="10" t="s">
        <v>501</v>
      </c>
      <c r="H3" s="19">
        <v>4</v>
      </c>
    </row>
    <row r="4" spans="1:8" s="11" customFormat="1" ht="18.95" customHeight="1" x14ac:dyDescent="0.25">
      <c r="A4" s="169" t="s">
        <v>519</v>
      </c>
      <c r="B4" s="170"/>
      <c r="C4" s="170"/>
      <c r="D4" s="170"/>
      <c r="E4" s="170"/>
      <c r="F4" s="170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0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121</v>
      </c>
      <c r="C15" s="18">
        <v>841342.8</v>
      </c>
      <c r="D15" s="18">
        <v>2553819.52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122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363384.67</v>
      </c>
      <c r="D20" s="18">
        <v>363384.67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129</v>
      </c>
      <c r="C21" s="18">
        <v>5422</v>
      </c>
      <c r="D21" s="18">
        <v>5422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483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484</v>
      </c>
      <c r="C23" s="18">
        <v>8059772.1200000001</v>
      </c>
      <c r="D23" s="18">
        <v>8059772.1200000001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485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135</v>
      </c>
      <c r="G31" s="15" t="s">
        <v>94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0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0</v>
      </c>
    </row>
    <row r="42" spans="1:8" x14ac:dyDescent="0.2">
      <c r="A42" s="16">
        <v>1151</v>
      </c>
      <c r="B42" s="14" t="s">
        <v>145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563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564</v>
      </c>
      <c r="G55" s="15" t="s">
        <v>565</v>
      </c>
      <c r="H55" s="15" t="s">
        <v>99</v>
      </c>
      <c r="I55" s="15" t="s">
        <v>566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12927565.510000002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150</v>
      </c>
      <c r="C57" s="18">
        <v>2459508</v>
      </c>
      <c r="D57" s="145"/>
      <c r="E57" s="145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630078.69999999995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9178536.8100000005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659442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157</v>
      </c>
      <c r="C64" s="18">
        <f>SUM(C65:C72)</f>
        <v>9488747.25</v>
      </c>
      <c r="D64" s="18">
        <f t="shared" ref="D64:E64" si="0">SUM(D65:D72)</f>
        <v>0</v>
      </c>
      <c r="E64" s="18">
        <f t="shared" si="0"/>
        <v>1428867.36</v>
      </c>
    </row>
    <row r="65" spans="1:9" x14ac:dyDescent="0.2">
      <c r="A65" s="16">
        <v>1241</v>
      </c>
      <c r="B65" s="14" t="s">
        <v>158</v>
      </c>
      <c r="C65" s="18">
        <v>857667.2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159</v>
      </c>
      <c r="C66" s="18">
        <v>2584.48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160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161</v>
      </c>
      <c r="C68" s="18">
        <v>4698268.3600000003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162</v>
      </c>
      <c r="C69" s="18">
        <v>0</v>
      </c>
      <c r="D69" s="18">
        <v>0</v>
      </c>
      <c r="E69" s="18">
        <v>1428867.36</v>
      </c>
    </row>
    <row r="70" spans="1:9" x14ac:dyDescent="0.2">
      <c r="A70" s="16">
        <v>1246</v>
      </c>
      <c r="B70" s="14" t="s">
        <v>163</v>
      </c>
      <c r="C70" s="18">
        <v>3930227.21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164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166</v>
      </c>
      <c r="F75" s="15" t="s">
        <v>567</v>
      </c>
      <c r="G75" s="15" t="s">
        <v>148</v>
      </c>
      <c r="H75" s="15" t="s">
        <v>99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150440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168</v>
      </c>
      <c r="C77" s="18">
        <v>150440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f>SUM(C83:C88)</f>
        <v>198487.16</v>
      </c>
      <c r="D82" s="145"/>
      <c r="E82" s="145"/>
    </row>
    <row r="83" spans="1:8" x14ac:dyDescent="0.2">
      <c r="A83" s="16">
        <v>1271</v>
      </c>
      <c r="B83" s="14" t="s">
        <v>174</v>
      </c>
      <c r="C83" s="18">
        <v>198487.16</v>
      </c>
      <c r="D83" s="145"/>
      <c r="E83" s="145"/>
    </row>
    <row r="84" spans="1:8" x14ac:dyDescent="0.2">
      <c r="A84" s="16">
        <v>1272</v>
      </c>
      <c r="B84" s="14" t="s">
        <v>175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568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493</v>
      </c>
      <c r="C98" s="18">
        <f>SUM(C99:C102)</f>
        <v>0</v>
      </c>
    </row>
    <row r="99" spans="1:8" x14ac:dyDescent="0.2">
      <c r="A99" s="16">
        <v>1191</v>
      </c>
      <c r="B99" s="14" t="s">
        <v>486</v>
      </c>
      <c r="C99" s="18">
        <v>0</v>
      </c>
    </row>
    <row r="100" spans="1:8" x14ac:dyDescent="0.2">
      <c r="A100" s="16">
        <v>1192</v>
      </c>
      <c r="B100" s="14" t="s">
        <v>487</v>
      </c>
      <c r="C100" s="18">
        <v>0</v>
      </c>
    </row>
    <row r="101" spans="1:8" x14ac:dyDescent="0.2">
      <c r="A101" s="16">
        <v>1193</v>
      </c>
      <c r="B101" s="14" t="s">
        <v>488</v>
      </c>
      <c r="C101" s="18">
        <v>0</v>
      </c>
    </row>
    <row r="102" spans="1:8" x14ac:dyDescent="0.2">
      <c r="A102" s="16">
        <v>1194</v>
      </c>
      <c r="B102" s="14" t="s">
        <v>489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587</v>
      </c>
    </row>
    <row r="110" spans="1:8" x14ac:dyDescent="0.2">
      <c r="A110" s="16">
        <v>2110</v>
      </c>
      <c r="B110" s="14" t="s">
        <v>189</v>
      </c>
      <c r="C110" s="18">
        <f>SUM(C111:C119)</f>
        <v>0</v>
      </c>
      <c r="D110" s="18">
        <f>SUM(D111:D119)</f>
        <v>0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190</v>
      </c>
      <c r="C111" s="18">
        <v>0</v>
      </c>
      <c r="D111" s="18">
        <f>C111</f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0</v>
      </c>
      <c r="D112" s="18">
        <f t="shared" ref="D112:D119" si="1">C112</f>
        <v>0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0</v>
      </c>
      <c r="D117" s="18">
        <f t="shared" si="1"/>
        <v>0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0</v>
      </c>
      <c r="D119" s="18">
        <f t="shared" si="1"/>
        <v>0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0</v>
      </c>
    </row>
    <row r="128" spans="1:8" x14ac:dyDescent="0.2">
      <c r="A128" s="16">
        <v>2161</v>
      </c>
      <c r="B128" s="14" t="s">
        <v>204</v>
      </c>
      <c r="C128" s="18">
        <v>0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569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570</v>
      </c>
      <c r="C144" s="18">
        <f>SUM(C145:C147)</f>
        <v>0</v>
      </c>
    </row>
    <row r="145" spans="1:5" x14ac:dyDescent="0.2">
      <c r="A145" s="16">
        <v>2151</v>
      </c>
      <c r="B145" s="14" t="s">
        <v>571</v>
      </c>
      <c r="C145" s="18">
        <v>0</v>
      </c>
    </row>
    <row r="146" spans="1:5" x14ac:dyDescent="0.2">
      <c r="A146" s="16">
        <v>2152</v>
      </c>
      <c r="B146" s="14" t="s">
        <v>572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25" t="s">
        <v>573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127</v>
      </c>
    </row>
    <row r="155" spans="1:5" x14ac:dyDescent="0.2">
      <c r="A155" s="128">
        <v>2170</v>
      </c>
      <c r="B155" s="129" t="s">
        <v>574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575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576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577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578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579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580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581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582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583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127</v>
      </c>
    </row>
    <row r="167" spans="1:5" x14ac:dyDescent="0.2">
      <c r="A167" s="128">
        <v>2190</v>
      </c>
      <c r="B167" s="129" t="s">
        <v>584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585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586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218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521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25" right="0.25" top="0.75" bottom="0.75" header="0.3" footer="0.3"/>
  <pageSetup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49"/>
  <sheetViews>
    <sheetView workbookViewId="0">
      <selection activeCell="G40" sqref="G4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1" t="s">
        <v>115</v>
      </c>
      <c r="B1" s="171"/>
      <c r="C1" s="171"/>
      <c r="D1" s="21" t="s">
        <v>499</v>
      </c>
      <c r="E1" s="22">
        <v>2024</v>
      </c>
    </row>
    <row r="2" spans="1:5" ht="18.95" customHeight="1" x14ac:dyDescent="0.2">
      <c r="A2" s="171" t="s">
        <v>505</v>
      </c>
      <c r="B2" s="171"/>
      <c r="C2" s="171"/>
      <c r="D2" s="21" t="s">
        <v>500</v>
      </c>
      <c r="E2" s="22" t="s">
        <v>502</v>
      </c>
    </row>
    <row r="3" spans="1:5" ht="18.95" customHeight="1" x14ac:dyDescent="0.2">
      <c r="A3" s="171" t="s">
        <v>406</v>
      </c>
      <c r="B3" s="171"/>
      <c r="C3" s="171"/>
      <c r="D3" s="21" t="s">
        <v>501</v>
      </c>
      <c r="E3" s="22">
        <v>1</v>
      </c>
    </row>
    <row r="4" spans="1:5" ht="18.95" customHeight="1" x14ac:dyDescent="0.2">
      <c r="A4" s="171" t="s">
        <v>519</v>
      </c>
      <c r="B4" s="171"/>
      <c r="C4" s="171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253</v>
      </c>
      <c r="C9" s="28">
        <v>0</v>
      </c>
    </row>
    <row r="10" spans="1:5" x14ac:dyDescent="0.2">
      <c r="A10" s="27">
        <v>3120</v>
      </c>
      <c r="B10" s="23" t="s">
        <v>384</v>
      </c>
      <c r="C10" s="28">
        <v>0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0</v>
      </c>
    </row>
    <row r="16" spans="1:5" x14ac:dyDescent="0.2">
      <c r="A16" s="27">
        <v>3220</v>
      </c>
      <c r="B16" s="23" t="s">
        <v>388</v>
      </c>
      <c r="C16" s="28">
        <v>0</v>
      </c>
    </row>
    <row r="17" spans="1:3" x14ac:dyDescent="0.2">
      <c r="A17" s="27">
        <v>3230</v>
      </c>
      <c r="B17" s="23" t="s">
        <v>389</v>
      </c>
      <c r="C17" s="28">
        <f>SUM(C18:C21)</f>
        <v>0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0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0</v>
      </c>
    </row>
    <row r="26" spans="1:3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30" spans="1:3" x14ac:dyDescent="0.2">
      <c r="B30" s="23" t="s">
        <v>521</v>
      </c>
    </row>
    <row r="147" spans="3:3" x14ac:dyDescent="0.2">
      <c r="C147" s="23">
        <v>0</v>
      </c>
    </row>
    <row r="149" spans="3:3" x14ac:dyDescent="0.2">
      <c r="C149" s="23">
        <v>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56"/>
  <sheetViews>
    <sheetView zoomScale="130" zoomScaleNormal="130" workbookViewId="0">
      <selection activeCell="B23" sqref="B23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1" t="str">
        <f>ESF!A1</f>
        <v>Sistema Municipal de Agua Potable y Alcantarillado para el Municipio de Salvatierra, Gto.</v>
      </c>
      <c r="B1" s="171"/>
      <c r="C1" s="171"/>
      <c r="D1" s="21" t="s">
        <v>499</v>
      </c>
      <c r="E1" s="22">
        <v>2024</v>
      </c>
    </row>
    <row r="2" spans="1:5" s="29" customFormat="1" ht="18.95" customHeight="1" x14ac:dyDescent="0.25">
      <c r="A2" s="171" t="s">
        <v>506</v>
      </c>
      <c r="B2" s="171"/>
      <c r="C2" s="171"/>
      <c r="D2" s="21" t="s">
        <v>500</v>
      </c>
      <c r="E2" s="22" t="s">
        <v>502</v>
      </c>
    </row>
    <row r="3" spans="1:5" s="29" customFormat="1" ht="18.95" customHeight="1" x14ac:dyDescent="0.25">
      <c r="A3" s="171" t="str">
        <f>ESF!A3</f>
        <v>Del 1 de Enero al 31 de Diciembre de 2024</v>
      </c>
      <c r="B3" s="171"/>
      <c r="C3" s="171"/>
      <c r="D3" s="21" t="s">
        <v>501</v>
      </c>
      <c r="E3" s="22">
        <v>1</v>
      </c>
    </row>
    <row r="4" spans="1:5" s="29" customFormat="1" ht="18.95" customHeight="1" x14ac:dyDescent="0.25">
      <c r="A4" s="171" t="s">
        <v>519</v>
      </c>
      <c r="B4" s="171"/>
      <c r="C4" s="171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593</v>
      </c>
      <c r="B7" s="25"/>
      <c r="C7" s="25"/>
      <c r="D7" s="25"/>
      <c r="E7" s="156"/>
    </row>
    <row r="8" spans="1:5" x14ac:dyDescent="0.2">
      <c r="A8" s="26" t="s">
        <v>85</v>
      </c>
      <c r="B8" s="26" t="s">
        <v>82</v>
      </c>
      <c r="C8" s="83" t="s">
        <v>507</v>
      </c>
      <c r="D8" s="83" t="s">
        <v>508</v>
      </c>
      <c r="E8" s="157"/>
    </row>
    <row r="9" spans="1:5" x14ac:dyDescent="0.2">
      <c r="A9" s="27">
        <v>1111</v>
      </c>
      <c r="B9" s="23" t="s">
        <v>401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0</v>
      </c>
      <c r="D10" s="28">
        <v>0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522</v>
      </c>
      <c r="C16" s="84">
        <f>SUM(C9:C15)</f>
        <v>0</v>
      </c>
      <c r="D16" s="84">
        <f>SUM(D9:D15)</f>
        <v>0</v>
      </c>
    </row>
    <row r="19" spans="1:4" x14ac:dyDescent="0.2">
      <c r="A19" s="25" t="s">
        <v>594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 t="s">
        <v>507</v>
      </c>
      <c r="D20" s="83" t="s">
        <v>508</v>
      </c>
    </row>
    <row r="21" spans="1:4" x14ac:dyDescent="0.2">
      <c r="A21" s="34">
        <v>1230</v>
      </c>
      <c r="B21" s="35" t="s">
        <v>149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155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4">
        <f>SUM(C30:C37)</f>
        <v>0</v>
      </c>
      <c r="D29" s="84">
        <f>SUM(D30:D37)</f>
        <v>0</v>
      </c>
    </row>
    <row r="30" spans="1:4" x14ac:dyDescent="0.2">
      <c r="A30" s="27">
        <v>1241</v>
      </c>
      <c r="B30" s="23" t="s">
        <v>158</v>
      </c>
      <c r="C30" s="28">
        <v>0</v>
      </c>
      <c r="D30" s="28">
        <v>0</v>
      </c>
    </row>
    <row r="31" spans="1:4" x14ac:dyDescent="0.2">
      <c r="A31" s="27">
        <v>1242</v>
      </c>
      <c r="B31" s="23" t="s">
        <v>159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160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161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167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168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169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170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171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172</v>
      </c>
      <c r="C43" s="136">
        <v>0</v>
      </c>
      <c r="D43" s="136">
        <v>0</v>
      </c>
    </row>
    <row r="44" spans="1:5" x14ac:dyDescent="0.2">
      <c r="B44" s="85" t="s">
        <v>523</v>
      </c>
      <c r="C44" s="84">
        <f>C21+C29+C38</f>
        <v>0</v>
      </c>
      <c r="D44" s="84">
        <f>D21+D29+D38</f>
        <v>0</v>
      </c>
    </row>
    <row r="46" spans="1:5" x14ac:dyDescent="0.2">
      <c r="A46" s="25" t="s">
        <v>595</v>
      </c>
      <c r="B46" s="25"/>
      <c r="C46" s="25"/>
      <c r="D46" s="25"/>
      <c r="E46" s="156"/>
    </row>
    <row r="47" spans="1:5" x14ac:dyDescent="0.2">
      <c r="A47" s="26" t="s">
        <v>85</v>
      </c>
      <c r="B47" s="26" t="s">
        <v>82</v>
      </c>
      <c r="C47" s="83" t="s">
        <v>507</v>
      </c>
      <c r="D47" s="83" t="s">
        <v>508</v>
      </c>
      <c r="E47" s="157"/>
    </row>
    <row r="48" spans="1:5" x14ac:dyDescent="0.2">
      <c r="A48" s="34">
        <v>3210</v>
      </c>
      <c r="B48" s="35" t="s">
        <v>524</v>
      </c>
      <c r="C48" s="84">
        <v>0</v>
      </c>
      <c r="D48" s="84">
        <v>0</v>
      </c>
    </row>
    <row r="49" spans="1:4" x14ac:dyDescent="0.2">
      <c r="A49" s="27"/>
      <c r="B49" s="85" t="s">
        <v>513</v>
      </c>
      <c r="C49" s="84">
        <f>C54+C66+C94+C97+C50</f>
        <v>0</v>
      </c>
      <c r="D49" s="84">
        <f>D54+D66+D94+D97+D50</f>
        <v>0</v>
      </c>
    </row>
    <row r="50" spans="1:4" x14ac:dyDescent="0.2">
      <c r="A50" s="100">
        <v>5100</v>
      </c>
      <c r="B50" s="101" t="s">
        <v>278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145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145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543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343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514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515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516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517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517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518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4">
        <f>C67+C76+C79+C85</f>
        <v>0</v>
      </c>
      <c r="D66" s="84">
        <f>D67+D76+D79+D85</f>
        <v>0</v>
      </c>
    </row>
    <row r="67" spans="1:4" x14ac:dyDescent="0.2">
      <c r="A67" s="27">
        <v>5510</v>
      </c>
      <c r="B67" s="23" t="s">
        <v>358</v>
      </c>
      <c r="C67" s="28">
        <f>SUM(C68:C75)</f>
        <v>0</v>
      </c>
      <c r="D67" s="28">
        <f>SUM(D68:D75)</f>
        <v>0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0</v>
      </c>
      <c r="D72" s="28">
        <v>0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525</v>
      </c>
      <c r="C97" s="84">
        <f>SUM(C98:C102)</f>
        <v>0</v>
      </c>
      <c r="D97" s="84">
        <f>SUM(D98:D102)</f>
        <v>0</v>
      </c>
    </row>
    <row r="98" spans="1:4" x14ac:dyDescent="0.2">
      <c r="A98" s="27">
        <v>2111</v>
      </c>
      <c r="B98" s="23" t="s">
        <v>526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527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528</v>
      </c>
      <c r="C100" s="28">
        <v>0</v>
      </c>
      <c r="D100" s="28">
        <v>0</v>
      </c>
    </row>
    <row r="101" spans="1:4" x14ac:dyDescent="0.2">
      <c r="A101" s="27">
        <v>2115</v>
      </c>
      <c r="B101" s="23" t="s">
        <v>529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530</v>
      </c>
      <c r="C102" s="28">
        <v>0</v>
      </c>
      <c r="D102" s="28">
        <v>0</v>
      </c>
    </row>
    <row r="103" spans="1:4" x14ac:dyDescent="0.2">
      <c r="A103" s="27"/>
      <c r="B103" s="85" t="s">
        <v>531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544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545</v>
      </c>
      <c r="C105" s="109">
        <v>0</v>
      </c>
      <c r="D105" s="109">
        <v>0</v>
      </c>
    </row>
    <row r="106" spans="1:4" x14ac:dyDescent="0.2">
      <c r="A106" s="103"/>
      <c r="B106" s="108" t="s">
        <v>546</v>
      </c>
      <c r="C106" s="109">
        <v>0</v>
      </c>
      <c r="D106" s="109">
        <v>0</v>
      </c>
    </row>
    <row r="107" spans="1:4" x14ac:dyDescent="0.2">
      <c r="A107" s="103"/>
      <c r="B107" s="108" t="s">
        <v>547</v>
      </c>
      <c r="C107" s="109">
        <v>0</v>
      </c>
      <c r="D107" s="109">
        <v>0</v>
      </c>
    </row>
    <row r="108" spans="1:4" x14ac:dyDescent="0.2">
      <c r="A108" s="103"/>
      <c r="B108" s="108" t="s">
        <v>548</v>
      </c>
      <c r="C108" s="109">
        <v>0</v>
      </c>
      <c r="D108" s="109">
        <v>0</v>
      </c>
    </row>
    <row r="109" spans="1:4" x14ac:dyDescent="0.2">
      <c r="A109" s="103"/>
      <c r="B109" s="110" t="s">
        <v>549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173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550</v>
      </c>
      <c r="C111" s="109">
        <v>0</v>
      </c>
      <c r="D111" s="109">
        <v>0</v>
      </c>
    </row>
    <row r="112" spans="1:4" x14ac:dyDescent="0.2">
      <c r="A112" s="103"/>
      <c r="B112" s="110" t="s">
        <v>551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599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261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431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262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263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264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265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266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267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268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269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269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270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270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271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272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432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273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274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275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433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271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532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533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534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535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536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537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538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539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540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541</v>
      </c>
      <c r="C144" s="28">
        <v>0</v>
      </c>
      <c r="D144" s="28">
        <v>0</v>
      </c>
    </row>
    <row r="145" spans="1:4" x14ac:dyDescent="0.2">
      <c r="A145" s="27"/>
      <c r="B145" s="91" t="s">
        <v>542</v>
      </c>
      <c r="C145" s="84">
        <f>C48+C49+C103-C109-C112</f>
        <v>0</v>
      </c>
      <c r="D145" s="84">
        <f>D48+D49+D103-D109-D112</f>
        <v>0</v>
      </c>
    </row>
    <row r="147" spans="1:4" x14ac:dyDescent="0.2">
      <c r="B147" s="23" t="s">
        <v>521</v>
      </c>
    </row>
    <row r="151" spans="1:4" x14ac:dyDescent="0.2">
      <c r="C151" s="23">
        <v>0</v>
      </c>
    </row>
    <row r="156" spans="1:4" x14ac:dyDescent="0.2">
      <c r="C156" s="23">
        <v>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25" right="0.25" top="0.75" bottom="0.75" header="0.3" footer="0.3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62"/>
  <sheetViews>
    <sheetView showGridLines="0" workbookViewId="0">
      <selection activeCell="C5" sqref="C5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2" t="s">
        <v>115</v>
      </c>
      <c r="B1" s="173"/>
      <c r="C1" s="174"/>
    </row>
    <row r="2" spans="1:3" s="30" customFormat="1" ht="18" customHeight="1" x14ac:dyDescent="0.25">
      <c r="A2" s="175" t="s">
        <v>509</v>
      </c>
      <c r="B2" s="176"/>
      <c r="C2" s="177"/>
    </row>
    <row r="3" spans="1:3" s="30" customFormat="1" ht="18" customHeight="1" x14ac:dyDescent="0.25">
      <c r="A3" s="175" t="s">
        <v>406</v>
      </c>
      <c r="B3" s="176"/>
      <c r="C3" s="177"/>
    </row>
    <row r="4" spans="1:3" s="32" customFormat="1" ht="18" customHeight="1" x14ac:dyDescent="0.2">
      <c r="A4" s="178" t="s">
        <v>510</v>
      </c>
      <c r="B4" s="179"/>
      <c r="C4" s="180"/>
    </row>
    <row r="5" spans="1:3" s="32" customFormat="1" ht="18" customHeight="1" x14ac:dyDescent="0.2">
      <c r="A5" s="181" t="s">
        <v>407</v>
      </c>
      <c r="B5" s="182"/>
      <c r="C5" s="147">
        <v>2024</v>
      </c>
    </row>
    <row r="6" spans="1:3" x14ac:dyDescent="0.2">
      <c r="A6" s="47" t="s">
        <v>436</v>
      </c>
      <c r="B6" s="47"/>
      <c r="C6" s="92">
        <v>0</v>
      </c>
    </row>
    <row r="7" spans="1:3" x14ac:dyDescent="0.2">
      <c r="A7" s="48"/>
      <c r="B7" s="49"/>
      <c r="C7" s="50"/>
    </row>
    <row r="8" spans="1:3" x14ac:dyDescent="0.2">
      <c r="A8" s="57" t="s">
        <v>437</v>
      </c>
      <c r="B8" s="57"/>
      <c r="C8" s="93">
        <f>SUM(C9:C14)</f>
        <v>0</v>
      </c>
    </row>
    <row r="9" spans="1:3" x14ac:dyDescent="0.2">
      <c r="A9" s="64" t="s">
        <v>438</v>
      </c>
      <c r="B9" s="63" t="s">
        <v>261</v>
      </c>
      <c r="C9" s="94">
        <v>0</v>
      </c>
    </row>
    <row r="10" spans="1:3" x14ac:dyDescent="0.2">
      <c r="A10" s="51" t="s">
        <v>439</v>
      </c>
      <c r="B10" s="52" t="s">
        <v>448</v>
      </c>
      <c r="C10" s="94">
        <v>0</v>
      </c>
    </row>
    <row r="11" spans="1:3" x14ac:dyDescent="0.2">
      <c r="A11" s="51" t="s">
        <v>440</v>
      </c>
      <c r="B11" s="52" t="s">
        <v>269</v>
      </c>
      <c r="C11" s="94">
        <v>0</v>
      </c>
    </row>
    <row r="12" spans="1:3" x14ac:dyDescent="0.2">
      <c r="A12" s="51" t="s">
        <v>441</v>
      </c>
      <c r="B12" s="52" t="s">
        <v>270</v>
      </c>
      <c r="C12" s="94">
        <v>0</v>
      </c>
    </row>
    <row r="13" spans="1:3" x14ac:dyDescent="0.2">
      <c r="A13" s="51" t="s">
        <v>442</v>
      </c>
      <c r="B13" s="52" t="s">
        <v>271</v>
      </c>
      <c r="C13" s="94">
        <v>0</v>
      </c>
    </row>
    <row r="14" spans="1:3" x14ac:dyDescent="0.2">
      <c r="A14" s="53" t="s">
        <v>443</v>
      </c>
      <c r="B14" s="54" t="s">
        <v>444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601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447</v>
      </c>
      <c r="C17" s="94">
        <v>0</v>
      </c>
    </row>
    <row r="18" spans="1:3" x14ac:dyDescent="0.2">
      <c r="A18" s="59">
        <v>3.2</v>
      </c>
      <c r="B18" s="52" t="s">
        <v>445</v>
      </c>
      <c r="C18" s="94">
        <v>0</v>
      </c>
    </row>
    <row r="19" spans="1:3" x14ac:dyDescent="0.2">
      <c r="A19" s="59">
        <v>3.3</v>
      </c>
      <c r="B19" s="54" t="s">
        <v>446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552</v>
      </c>
      <c r="B21" s="62"/>
      <c r="C21" s="92">
        <f>C6+C8-C16</f>
        <v>0</v>
      </c>
    </row>
    <row r="23" spans="1:3" x14ac:dyDescent="0.2">
      <c r="B23" s="31" t="s">
        <v>521</v>
      </c>
    </row>
    <row r="157" spans="3:3" x14ac:dyDescent="0.2">
      <c r="C157" s="31">
        <v>0</v>
      </c>
    </row>
    <row r="158" spans="3:3" x14ac:dyDescent="0.2">
      <c r="C158" s="31">
        <v>0</v>
      </c>
    </row>
    <row r="160" spans="3:3" x14ac:dyDescent="0.2">
      <c r="C160" s="31">
        <v>0</v>
      </c>
    </row>
    <row r="161" spans="3:3" x14ac:dyDescent="0.2">
      <c r="C161" s="31">
        <v>0</v>
      </c>
    </row>
    <row r="162" spans="3:3" x14ac:dyDescent="0.2">
      <c r="C162" s="31">
        <v>0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landscape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70"/>
  <sheetViews>
    <sheetView showGridLines="0" workbookViewId="0">
      <selection activeCell="C5" sqref="C5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3" t="s">
        <v>115</v>
      </c>
      <c r="B1" s="184"/>
      <c r="C1" s="185"/>
    </row>
    <row r="2" spans="1:3" s="33" customFormat="1" ht="18.95" customHeight="1" x14ac:dyDescent="0.25">
      <c r="A2" s="186" t="s">
        <v>511</v>
      </c>
      <c r="B2" s="187"/>
      <c r="C2" s="188"/>
    </row>
    <row r="3" spans="1:3" s="33" customFormat="1" ht="18.95" customHeight="1" x14ac:dyDescent="0.25">
      <c r="A3" s="186" t="s">
        <v>406</v>
      </c>
      <c r="B3" s="187"/>
      <c r="C3" s="188"/>
    </row>
    <row r="4" spans="1:3" x14ac:dyDescent="0.2">
      <c r="A4" s="178" t="s">
        <v>510</v>
      </c>
      <c r="B4" s="179"/>
      <c r="C4" s="180"/>
    </row>
    <row r="5" spans="1:3" ht="22.15" customHeight="1" x14ac:dyDescent="0.2">
      <c r="A5" s="189" t="s">
        <v>407</v>
      </c>
      <c r="B5" s="190"/>
      <c r="C5" s="147">
        <v>2024</v>
      </c>
    </row>
    <row r="6" spans="1:3" x14ac:dyDescent="0.2">
      <c r="A6" s="72" t="s">
        <v>449</v>
      </c>
      <c r="B6" s="47"/>
      <c r="C6" s="96">
        <v>0</v>
      </c>
    </row>
    <row r="7" spans="1:3" x14ac:dyDescent="0.2">
      <c r="A7" s="66"/>
      <c r="B7" s="49"/>
      <c r="C7" s="67"/>
    </row>
    <row r="8" spans="1:3" x14ac:dyDescent="0.2">
      <c r="A8" s="57" t="s">
        <v>450</v>
      </c>
      <c r="B8" s="68"/>
      <c r="C8" s="93">
        <f>SUM(C9:C29)</f>
        <v>0</v>
      </c>
    </row>
    <row r="9" spans="1:3" x14ac:dyDescent="0.2">
      <c r="A9" s="82">
        <v>2.1</v>
      </c>
      <c r="B9" s="73" t="s">
        <v>289</v>
      </c>
      <c r="C9" s="97">
        <v>0</v>
      </c>
    </row>
    <row r="10" spans="1:3" x14ac:dyDescent="0.2">
      <c r="A10" s="82">
        <v>2.2000000000000002</v>
      </c>
      <c r="B10" s="73" t="s">
        <v>286</v>
      </c>
      <c r="C10" s="97">
        <v>0</v>
      </c>
    </row>
    <row r="11" spans="1:3" x14ac:dyDescent="0.2">
      <c r="A11" s="78">
        <v>2.2999999999999998</v>
      </c>
      <c r="B11" s="65" t="s">
        <v>158</v>
      </c>
      <c r="C11" s="97">
        <v>0</v>
      </c>
    </row>
    <row r="12" spans="1:3" x14ac:dyDescent="0.2">
      <c r="A12" s="78">
        <v>2.4</v>
      </c>
      <c r="B12" s="65" t="s">
        <v>159</v>
      </c>
      <c r="C12" s="97">
        <v>0</v>
      </c>
    </row>
    <row r="13" spans="1:3" x14ac:dyDescent="0.2">
      <c r="A13" s="78">
        <v>2.5</v>
      </c>
      <c r="B13" s="65" t="s">
        <v>160</v>
      </c>
      <c r="C13" s="97">
        <v>0</v>
      </c>
    </row>
    <row r="14" spans="1:3" x14ac:dyDescent="0.2">
      <c r="A14" s="78">
        <v>2.6</v>
      </c>
      <c r="B14" s="65" t="s">
        <v>161</v>
      </c>
      <c r="C14" s="97">
        <v>0</v>
      </c>
    </row>
    <row r="15" spans="1:3" x14ac:dyDescent="0.2">
      <c r="A15" s="78">
        <v>2.7</v>
      </c>
      <c r="B15" s="65" t="s">
        <v>162</v>
      </c>
      <c r="C15" s="97">
        <v>0</v>
      </c>
    </row>
    <row r="16" spans="1:3" x14ac:dyDescent="0.2">
      <c r="A16" s="78">
        <v>2.8</v>
      </c>
      <c r="B16" s="65" t="s">
        <v>163</v>
      </c>
      <c r="C16" s="97">
        <v>0</v>
      </c>
    </row>
    <row r="17" spans="1:3" x14ac:dyDescent="0.2">
      <c r="A17" s="78">
        <v>2.9</v>
      </c>
      <c r="B17" s="65" t="s">
        <v>165</v>
      </c>
      <c r="C17" s="97">
        <v>0</v>
      </c>
    </row>
    <row r="18" spans="1:3" x14ac:dyDescent="0.2">
      <c r="A18" s="78" t="s">
        <v>451</v>
      </c>
      <c r="B18" s="65" t="s">
        <v>452</v>
      </c>
      <c r="C18" s="97">
        <v>0</v>
      </c>
    </row>
    <row r="19" spans="1:3" x14ac:dyDescent="0.2">
      <c r="A19" s="78" t="s">
        <v>477</v>
      </c>
      <c r="B19" s="65" t="s">
        <v>167</v>
      </c>
      <c r="C19" s="97">
        <v>0</v>
      </c>
    </row>
    <row r="20" spans="1:3" x14ac:dyDescent="0.2">
      <c r="A20" s="78" t="s">
        <v>478</v>
      </c>
      <c r="B20" s="65" t="s">
        <v>453</v>
      </c>
      <c r="C20" s="97">
        <v>0</v>
      </c>
    </row>
    <row r="21" spans="1:3" x14ac:dyDescent="0.2">
      <c r="A21" s="78" t="s">
        <v>479</v>
      </c>
      <c r="B21" s="65" t="s">
        <v>454</v>
      </c>
      <c r="C21" s="97">
        <v>0</v>
      </c>
    </row>
    <row r="22" spans="1:3" x14ac:dyDescent="0.2">
      <c r="A22" s="78" t="s">
        <v>480</v>
      </c>
      <c r="B22" s="65" t="s">
        <v>455</v>
      </c>
      <c r="C22" s="97">
        <v>0</v>
      </c>
    </row>
    <row r="23" spans="1:3" x14ac:dyDescent="0.2">
      <c r="A23" s="78" t="s">
        <v>456</v>
      </c>
      <c r="B23" s="65" t="s">
        <v>457</v>
      </c>
      <c r="C23" s="97">
        <v>0</v>
      </c>
    </row>
    <row r="24" spans="1:3" x14ac:dyDescent="0.2">
      <c r="A24" s="78" t="s">
        <v>458</v>
      </c>
      <c r="B24" s="65" t="s">
        <v>459</v>
      </c>
      <c r="C24" s="97">
        <v>0</v>
      </c>
    </row>
    <row r="25" spans="1:3" x14ac:dyDescent="0.2">
      <c r="A25" s="78" t="s">
        <v>460</v>
      </c>
      <c r="B25" s="65" t="s">
        <v>461</v>
      </c>
      <c r="C25" s="97">
        <v>0</v>
      </c>
    </row>
    <row r="26" spans="1:3" x14ac:dyDescent="0.2">
      <c r="A26" s="78" t="s">
        <v>462</v>
      </c>
      <c r="B26" s="65" t="s">
        <v>463</v>
      </c>
      <c r="C26" s="97">
        <v>0</v>
      </c>
    </row>
    <row r="27" spans="1:3" x14ac:dyDescent="0.2">
      <c r="A27" s="78" t="s">
        <v>464</v>
      </c>
      <c r="B27" s="65" t="s">
        <v>465</v>
      </c>
      <c r="C27" s="97">
        <v>0</v>
      </c>
    </row>
    <row r="28" spans="1:3" x14ac:dyDescent="0.2">
      <c r="A28" s="78" t="s">
        <v>466</v>
      </c>
      <c r="B28" s="65" t="s">
        <v>467</v>
      </c>
      <c r="C28" s="97">
        <v>0</v>
      </c>
    </row>
    <row r="29" spans="1:3" x14ac:dyDescent="0.2">
      <c r="A29" s="78" t="s">
        <v>468</v>
      </c>
      <c r="B29" s="73" t="s">
        <v>469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470</v>
      </c>
      <c r="B31" s="77"/>
      <c r="C31" s="98">
        <f>SUM(C32:C38)</f>
        <v>0</v>
      </c>
    </row>
    <row r="32" spans="1:3" x14ac:dyDescent="0.2">
      <c r="A32" s="78" t="s">
        <v>471</v>
      </c>
      <c r="B32" s="65" t="s">
        <v>358</v>
      </c>
      <c r="C32" s="97">
        <v>0</v>
      </c>
    </row>
    <row r="33" spans="1:3" x14ac:dyDescent="0.2">
      <c r="A33" s="78" t="s">
        <v>472</v>
      </c>
      <c r="B33" s="65" t="s">
        <v>40</v>
      </c>
      <c r="C33" s="97">
        <v>0</v>
      </c>
    </row>
    <row r="34" spans="1:3" x14ac:dyDescent="0.2">
      <c r="A34" s="78" t="s">
        <v>473</v>
      </c>
      <c r="B34" s="65" t="s">
        <v>368</v>
      </c>
      <c r="C34" s="97">
        <v>0</v>
      </c>
    </row>
    <row r="35" spans="1:3" x14ac:dyDescent="0.2">
      <c r="A35" s="78" t="s">
        <v>474</v>
      </c>
      <c r="B35" s="65" t="s">
        <v>374</v>
      </c>
      <c r="C35" s="97">
        <v>0</v>
      </c>
    </row>
    <row r="36" spans="1:3" x14ac:dyDescent="0.2">
      <c r="A36" s="78" t="s">
        <v>475</v>
      </c>
      <c r="B36" s="65" t="s">
        <v>382</v>
      </c>
      <c r="C36" s="97">
        <v>0</v>
      </c>
    </row>
    <row r="37" spans="1:3" x14ac:dyDescent="0.2">
      <c r="A37" s="78" t="s">
        <v>554</v>
      </c>
      <c r="B37" s="65" t="s">
        <v>602</v>
      </c>
      <c r="C37" s="97">
        <v>0</v>
      </c>
    </row>
    <row r="38" spans="1:3" x14ac:dyDescent="0.2">
      <c r="A38" s="78" t="s">
        <v>555</v>
      </c>
      <c r="B38" s="73" t="s">
        <v>476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553</v>
      </c>
      <c r="B40" s="47"/>
      <c r="C40" s="92">
        <f>C6-C8+C31</f>
        <v>0</v>
      </c>
    </row>
    <row r="42" spans="1:3" x14ac:dyDescent="0.2">
      <c r="B42" s="31" t="s">
        <v>521</v>
      </c>
    </row>
    <row r="163" spans="3:3" x14ac:dyDescent="0.2">
      <c r="C163" s="31">
        <v>0</v>
      </c>
    </row>
    <row r="168" spans="3:3" x14ac:dyDescent="0.2">
      <c r="C168" s="31">
        <v>0</v>
      </c>
    </row>
    <row r="169" spans="3:3" x14ac:dyDescent="0.2">
      <c r="C169" s="31">
        <v>0</v>
      </c>
    </row>
    <row r="170" spans="3:3" x14ac:dyDescent="0.2">
      <c r="C170" s="31">
        <v>0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8"/>
  <sheetViews>
    <sheetView tabSelected="1" topLeftCell="A25" workbookViewId="0">
      <selection activeCell="G56" sqref="G56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1" t="str">
        <f>'Notas a los Edos Financieros'!A1</f>
        <v>Sistema Municipal de Agua Potable y Alcantarillado para el Municipio de Salvatierra, Gto.</v>
      </c>
      <c r="B1" s="192"/>
      <c r="C1" s="192"/>
      <c r="D1" s="192"/>
      <c r="E1" s="192"/>
      <c r="F1" s="192"/>
      <c r="G1" s="21" t="s">
        <v>499</v>
      </c>
      <c r="H1" s="22">
        <v>2024</v>
      </c>
    </row>
    <row r="2" spans="1:10" ht="18.95" customHeight="1" x14ac:dyDescent="0.2">
      <c r="A2" s="171" t="s">
        <v>512</v>
      </c>
      <c r="B2" s="192"/>
      <c r="C2" s="192"/>
      <c r="D2" s="192"/>
      <c r="E2" s="192"/>
      <c r="F2" s="192"/>
      <c r="G2" s="21" t="s">
        <v>500</v>
      </c>
      <c r="H2" s="22" t="s">
        <v>502</v>
      </c>
    </row>
    <row r="3" spans="1:10" ht="18.95" customHeight="1" x14ac:dyDescent="0.2">
      <c r="A3" s="193" t="s">
        <v>605</v>
      </c>
      <c r="B3" s="194"/>
      <c r="C3" s="194"/>
      <c r="D3" s="194"/>
      <c r="E3" s="194"/>
      <c r="F3" s="194"/>
      <c r="G3" s="21" t="s">
        <v>501</v>
      </c>
      <c r="H3" s="22">
        <v>1</v>
      </c>
    </row>
    <row r="4" spans="1:10" x14ac:dyDescent="0.2">
      <c r="A4" s="193" t="str">
        <f>'Notas a los Edos Financieros'!A4</f>
        <v>(Cifras en Pesos)</v>
      </c>
      <c r="B4" s="194"/>
      <c r="C4" s="194"/>
      <c r="D4" s="194"/>
      <c r="E4" s="194"/>
      <c r="F4" s="194"/>
      <c r="G4" s="146"/>
      <c r="H4" s="146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407</v>
      </c>
      <c r="C8" s="26" t="s">
        <v>109</v>
      </c>
      <c r="D8" s="26" t="s">
        <v>408</v>
      </c>
      <c r="E8" s="26" t="s">
        <v>409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195" t="s">
        <v>606</v>
      </c>
    </row>
    <row r="38" spans="1:6" x14ac:dyDescent="0.2">
      <c r="C38" s="28"/>
      <c r="D38" s="28"/>
      <c r="E38" s="28"/>
      <c r="F38" s="28"/>
    </row>
    <row r="39" spans="1:6" x14ac:dyDescent="0.2">
      <c r="B39" s="191" t="s">
        <v>556</v>
      </c>
      <c r="C39" s="191"/>
      <c r="D39" s="28"/>
      <c r="E39" s="28"/>
      <c r="F39" s="28"/>
    </row>
    <row r="40" spans="1:6" x14ac:dyDescent="0.2">
      <c r="B40" s="142" t="s">
        <v>407</v>
      </c>
      <c r="C40" s="148"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0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0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0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1" t="s">
        <v>557</v>
      </c>
      <c r="C48" s="191"/>
    </row>
    <row r="49" spans="1:3" x14ac:dyDescent="0.2">
      <c r="B49" s="149" t="s">
        <v>407</v>
      </c>
      <c r="C49" s="148">
        <v>2024</v>
      </c>
    </row>
    <row r="50" spans="1:3" x14ac:dyDescent="0.2">
      <c r="A50" s="23">
        <v>8210</v>
      </c>
      <c r="B50" s="112" t="s">
        <v>47</v>
      </c>
      <c r="C50" s="114">
        <v>0</v>
      </c>
    </row>
    <row r="51" spans="1:3" x14ac:dyDescent="0.2">
      <c r="A51" s="23">
        <v>8220</v>
      </c>
      <c r="B51" s="112" t="s">
        <v>46</v>
      </c>
      <c r="C51" s="114">
        <v>29407241.75</v>
      </c>
    </row>
    <row r="52" spans="1:3" x14ac:dyDescent="0.2">
      <c r="A52" s="23">
        <v>8230</v>
      </c>
      <c r="B52" s="112" t="s">
        <v>603</v>
      </c>
      <c r="C52" s="114">
        <v>0</v>
      </c>
    </row>
    <row r="53" spans="1:3" x14ac:dyDescent="0.2">
      <c r="A53" s="23">
        <v>8240</v>
      </c>
      <c r="B53" s="112" t="s">
        <v>45</v>
      </c>
      <c r="C53" s="114">
        <v>0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0</v>
      </c>
    </row>
    <row r="58" spans="1:3" x14ac:dyDescent="0.2">
      <c r="B58" s="14" t="s">
        <v>521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A1:F1"/>
    <mergeCell ref="A2:F2"/>
    <mergeCell ref="A3:F3"/>
    <mergeCell ref="A4:F4"/>
    <mergeCell ref="B39:C39"/>
    <mergeCell ref="B48:C48"/>
  </mergeCells>
  <pageMargins left="0.25" right="0.25" top="0.75" bottom="0.75" header="0.3" footer="0.3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 CONTABILIDAD</cp:lastModifiedBy>
  <cp:lastPrinted>2025-01-20T19:20:49Z</cp:lastPrinted>
  <dcterms:created xsi:type="dcterms:W3CDTF">2012-12-11T20:36:24Z</dcterms:created>
  <dcterms:modified xsi:type="dcterms:W3CDTF">2025-01-20T19:21:41Z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