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2DO TRIMESTRE\TRANSPARENCIA\"/>
    </mc:Choice>
  </mc:AlternateContent>
  <xr:revisionPtr revIDLastSave="0" documentId="13_ncr:1_{00F4A237-760A-463B-B086-048F5870B824}" xr6:coauthVersionLast="47" xr6:coauthVersionMax="47" xr10:uidLastSave="{00000000-0000-0000-0000-000000000000}"/>
  <bookViews>
    <workbookView xWindow="-120" yWindow="-120" windowWidth="29040" windowHeight="15720" tabRatio="885" activeTab="2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81029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D43" i="6"/>
  <c r="G43" i="6" s="1"/>
  <c r="G53" i="6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<sst xmlns="http://schemas.openxmlformats.org/spreadsheetml/2006/main" count="205" uniqueCount="144">
  <si>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</si>
  <si>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</si>
  <si>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</si>
  <si>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</si>
  <si>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</si>
  <si>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</si>
  <si>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</si>
  <si>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</si>
  <si>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</si>
  <si>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</si>
  <si>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</si>
  <si>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</si>
  <si>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</si>
  <si>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</si>
  <si>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</si>
  <si>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</si>
  <si>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</si>
  <si>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</si>
  <si>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</si>
  <si>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</si>
  <si>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</si>
  <si>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</si>
  <si>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</si>
  <si>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</si>
  <si>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</si>
  <si>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</si>
  <si>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</si>
  <si>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</si>
  <si>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</si>
  <si>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</si>
  <si>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</si>
  <si>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</si>
  <si>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</si>
  <si>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</si>
  <si>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</si>
  <si>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</si>
  <si>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</si>
  <si>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</si>
  <si>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</si>
  <si>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</si>
  <si>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</si>
  <si>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</si>
  <si>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</si>
  <si>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</si>
  <si>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</si>
  <si>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</si>
  <si>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</si>
  <si>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</si>
  <si>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</si>
  <si>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</si>
  <si>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</si>
  <si>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</si>
  <si>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</si>
  <si>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</si>
  <si>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</si>
  <si>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</si>
  <si>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</si>
  <si>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</si>
  <si>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</si>
  <si>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</si>
  <si>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</si>
  <si>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</si>
  <si>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</si>
  <si>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</si>
  <si>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</si>
  <si>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</si>
  <si>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</si>
  <si>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</si>
  <si>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</si>
  <si>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</si>
  <si>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</si>
  <si>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</si>
  <si>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</si>
  <si>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</si>
  <si>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</si>
  <si>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</si>
  <si>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</si>
  <si>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</si>
  <si>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</si>
  <si>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</si>
  <si>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</si>
  <si>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</si>
  <si>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</si>
  <si>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</si>
  <si>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</si>
  <si>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</si>
  <si>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</si>
  <si>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</si>
  <si>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</si>
  <si>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</si>
  <si>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</si>
  <si>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</si>
  <si>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</si>
  <si>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</si>
  <si>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</si>
  <si>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</si>
  <si>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</si>
  <si>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</si>
  <si>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</si>
  <si>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</si>
  <si>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</si>
  <si>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</si>
  <si>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</si>
  <si>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</si>
  <si>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</si>
  <si>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</si>
  <si>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</si>
  <si>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</si>
  <si>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</si>
  <si>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</si>
  <si>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</si>
  <si>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</si>
  <si>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</si>
  <si>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</si>
  <si>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</si>
  <si>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</si>
  <si>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</si>
  <si>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</si>
  <si>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</si>
  <si>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</si>
  <si>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</si>
  <si>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</si>
  <si>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</si>
  <si>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</si>
  <si>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</si>
  <si>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</si>
  <si>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</si>
  <si>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</si>
  <si>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</si>
  <si>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Municipal de Agua Potable y Alcantarillado para el Municipio de Salvatierra, Gto.
Estado Analítico del Ejercicio del Presupuesto de Egresos
Clasificación por Objeto del Gasto (Capítulo y Concepto)
Del 1 de Enero al 30 de Junio de 2024</t>
  </si>
  <si>
    <t>Sistema Municipal de Agua Potable y Alcantarillado para el Municipio de Salvatierra, Gto.
Estado Analítico del Ejercicio del Presupuesto de Egresos
Clasificación Económica (por Tipo de Gasto)
Del 1 de Enero al 30 de Junio de 2024</t>
  </si>
  <si>
    <t>31120M27A010000 DIRECCION GENERAL</t>
  </si>
  <si>
    <t>31120M27A020000 COORDINACION DE ADMINIST</t>
  </si>
  <si>
    <t>31120M27A030000 CULTURA DE AGUA</t>
  </si>
  <si>
    <t>31120M27A040000 COORDINACION DE COMERCIA</t>
  </si>
  <si>
    <t>31120M27A050000 COORDINACION DE COMUNIDA</t>
  </si>
  <si>
    <t>31120M27A060000 COORDINACION DE PRODUCCI</t>
  </si>
  <si>
    <t>31120M27A070000 COORDINACION DE ALCANTAR</t>
  </si>
  <si>
    <t>31120M27A080000 COORDINACION DE REDES DE</t>
  </si>
  <si>
    <t>31120M27A090000 COORDINACION DE LA PLANT</t>
  </si>
  <si>
    <t>Sistema Municipal de Agua Potable y Alcantarillado para el Municipio de Salvatierra, Gto.
Estado Analítico del Ejercicio del Presupuesto de Egresos
Clasificación Administrativa
Del 1 de Enero al 30 de Junio de 2024</t>
  </si>
  <si>
    <t>Sistema Municipal de Agua Potable y Alcantarillado para el Municipio de Salvatierra, Gto.
Estado Analítico del Ejercicio del Presupuesto de Egresos
Clasificación Administrativa (Poderes)
Del 1 de Enero al 30 de Junio de 2024</t>
  </si>
  <si>
    <t>Sistema Municipal de Agua Potable y Alcantarillado para el Municipio de Salvatierra, Gto.
Estado Analítico del Ejercicio del Presupuesto de Egresos
Clasificación Administrativa (Sector Paraestatal)
Del 1 de Enero al 30 de Junio de 2024</t>
  </si>
  <si>
    <t>Sistema Municipal de Agua Potable y Alcantarillado para el Municipio de Salvatierra, Gto.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</si>
</sst>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6" fillId="3" borderId="6" xfId="0" applyNumberFormat="1" applyFont="1" applyFill="1" applyBorder="1" applyProtection="1">
      <protection locked="0"/>
    </xf>
    <xf numFmtId="4" fontId="6" fillId="3" borderId="11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4" fontId="9" fillId="0" borderId="10" xfId="0" applyNumberFormat="1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showGridLines="0" topLeftCell="A40" workbookViewId="0">
      <selection activeCell="A84" sqref="A8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4" t="s">
        <v>129</v>
      </c>
      <c r="B1" s="44"/>
      <c r="C1" s="44"/>
      <c r="D1" s="44"/>
      <c r="E1" s="44"/>
      <c r="F1" s="44"/>
      <c r="G1" s="45"/>
    </row>
    <row r="2" spans="1:8" x14ac:dyDescent="0.2">
      <c r="A2" s="31"/>
      <c r="B2" s="28"/>
      <c r="C2" s="29"/>
      <c r="D2" s="26" t="s">
        <v>57</v>
      </c>
      <c r="E2" s="29"/>
      <c r="F2" s="30"/>
      <c r="G2" s="46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7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ht="15" x14ac:dyDescent="0.25">
      <c r="A5" s="17" t="s">
        <v>58</v>
      </c>
      <c r="B5" s="12">
        <f>SUM(B6:B12)</f>
        <v>15696260.120000001</v>
      </c>
      <c r="C5" s="12">
        <f>SUM(C6:C12)</f>
        <v>216114.74</v>
      </c>
      <c r="D5" s="12">
        <f>B5+C5</f>
        <v>15912374.860000001</v>
      </c>
      <c r="E5" s="52">
        <f>SUM(E6:E12)</f>
        <v>5364332.9700000007</v>
      </c>
      <c r="F5" s="52">
        <f>SUM(F6:F12)</f>
        <v>5364332.9700000007</v>
      </c>
      <c r="G5" s="12">
        <f>D5-E5</f>
        <v>10548041.890000001</v>
      </c>
    </row>
    <row r="6" spans="1:8" x14ac:dyDescent="0.2">
      <c r="A6" s="19" t="s">
        <v>62</v>
      </c>
      <c r="B6" s="5">
        <v>7865258.5199999996</v>
      </c>
      <c r="C6" s="5">
        <v>0</v>
      </c>
      <c r="D6" s="5">
        <f t="shared" ref="D6:D69" si="0">B6+C6</f>
        <v>7865258.5199999996</v>
      </c>
      <c r="E6" s="5">
        <v>3569668.77</v>
      </c>
      <c r="F6" s="5">
        <v>3569668.77</v>
      </c>
      <c r="G6" s="5">
        <f t="shared" ref="G6:G69" si="1">D6-E6</f>
        <v>4295589.75</v>
      </c>
      <c r="H6" s="9">
        <v>1100</v>
      </c>
    </row>
    <row r="7" spans="1:8" x14ac:dyDescent="0.2">
      <c r="A7" s="19" t="s">
        <v>63</v>
      </c>
      <c r="B7" s="5">
        <v>87942.6</v>
      </c>
      <c r="C7" s="5">
        <v>0</v>
      </c>
      <c r="D7" s="5">
        <f t="shared" si="0"/>
        <v>87942.6</v>
      </c>
      <c r="E7" s="5">
        <v>0</v>
      </c>
      <c r="F7" s="5">
        <v>0</v>
      </c>
      <c r="G7" s="5">
        <f t="shared" si="1"/>
        <v>87942.6</v>
      </c>
      <c r="H7" s="9">
        <v>1200</v>
      </c>
    </row>
    <row r="8" spans="1:8" x14ac:dyDescent="0.2">
      <c r="A8" s="19" t="s">
        <v>64</v>
      </c>
      <c r="B8" s="5">
        <v>2863479.72</v>
      </c>
      <c r="C8" s="5">
        <v>216114.74</v>
      </c>
      <c r="D8" s="5">
        <f t="shared" si="0"/>
        <v>3079594.46</v>
      </c>
      <c r="E8" s="5">
        <v>627384.14</v>
      </c>
      <c r="F8" s="5">
        <v>627384.14</v>
      </c>
      <c r="G8" s="5">
        <f t="shared" si="1"/>
        <v>2452210.3199999998</v>
      </c>
      <c r="H8" s="9">
        <v>1300</v>
      </c>
    </row>
    <row r="9" spans="1:8" x14ac:dyDescent="0.2">
      <c r="A9" s="19" t="s">
        <v>33</v>
      </c>
      <c r="B9" s="5">
        <v>1799486.49</v>
      </c>
      <c r="C9" s="5">
        <v>0</v>
      </c>
      <c r="D9" s="5">
        <f t="shared" si="0"/>
        <v>1799486.49</v>
      </c>
      <c r="E9" s="5">
        <v>607202.36</v>
      </c>
      <c r="F9" s="5">
        <v>607202.36</v>
      </c>
      <c r="G9" s="5">
        <f t="shared" si="1"/>
        <v>1192284.1299999999</v>
      </c>
      <c r="H9" s="9">
        <v>1400</v>
      </c>
    </row>
    <row r="10" spans="1:8" x14ac:dyDescent="0.2">
      <c r="A10" s="19" t="s">
        <v>65</v>
      </c>
      <c r="B10" s="5">
        <v>3080092.79</v>
      </c>
      <c r="C10" s="5">
        <v>0</v>
      </c>
      <c r="D10" s="5">
        <f t="shared" si="0"/>
        <v>3080092.79</v>
      </c>
      <c r="E10" s="5">
        <v>560077.69999999995</v>
      </c>
      <c r="F10" s="5">
        <v>560077.69999999995</v>
      </c>
      <c r="G10" s="5">
        <f t="shared" si="1"/>
        <v>2520015.09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2376494</v>
      </c>
      <c r="C13" s="13">
        <f>SUM(C14:C22)</f>
        <v>-9323.1600000000017</v>
      </c>
      <c r="D13" s="13">
        <f t="shared" si="0"/>
        <v>2367170.84</v>
      </c>
      <c r="E13" s="13">
        <f>SUM(E14:E22)</f>
        <v>1022197.43</v>
      </c>
      <c r="F13" s="13">
        <f>SUM(F14:F22)</f>
        <v>1022197.4500000001</v>
      </c>
      <c r="G13" s="13">
        <f t="shared" si="1"/>
        <v>1344973.4099999997</v>
      </c>
      <c r="H13" s="18">
        <v>0</v>
      </c>
    </row>
    <row r="14" spans="1:8" x14ac:dyDescent="0.2">
      <c r="A14" s="19" t="s">
        <v>67</v>
      </c>
      <c r="B14" s="5">
        <v>278666</v>
      </c>
      <c r="C14" s="5">
        <v>-1551.72</v>
      </c>
      <c r="D14" s="5">
        <f t="shared" si="0"/>
        <v>277114.28000000003</v>
      </c>
      <c r="E14" s="5">
        <v>139820.97</v>
      </c>
      <c r="F14" s="5">
        <v>139820.96</v>
      </c>
      <c r="G14" s="5">
        <f t="shared" si="1"/>
        <v>137293.31000000003</v>
      </c>
      <c r="H14" s="9">
        <v>2100</v>
      </c>
    </row>
    <row r="15" spans="1:8" x14ac:dyDescent="0.2">
      <c r="A15" s="19" t="s">
        <v>68</v>
      </c>
      <c r="B15" s="5">
        <v>100000</v>
      </c>
      <c r="C15" s="5">
        <v>-20466.52</v>
      </c>
      <c r="D15" s="5">
        <f t="shared" si="0"/>
        <v>79533.48</v>
      </c>
      <c r="E15" s="5">
        <v>67964.800000000003</v>
      </c>
      <c r="F15" s="5">
        <v>67964.81</v>
      </c>
      <c r="G15" s="5">
        <f t="shared" si="1"/>
        <v>11568.679999999993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860874</v>
      </c>
      <c r="C17" s="5">
        <v>0</v>
      </c>
      <c r="D17" s="5">
        <f t="shared" si="0"/>
        <v>860874</v>
      </c>
      <c r="E17" s="5">
        <v>194648.38</v>
      </c>
      <c r="F17" s="5">
        <v>194648.38</v>
      </c>
      <c r="G17" s="5">
        <f t="shared" si="1"/>
        <v>666225.62</v>
      </c>
      <c r="H17" s="9">
        <v>2400</v>
      </c>
    </row>
    <row r="18" spans="1:8" x14ac:dyDescent="0.2">
      <c r="A18" s="19" t="s">
        <v>71</v>
      </c>
      <c r="B18" s="5">
        <v>550112</v>
      </c>
      <c r="C18" s="5">
        <v>0</v>
      </c>
      <c r="D18" s="5">
        <f t="shared" si="0"/>
        <v>550112</v>
      </c>
      <c r="E18" s="5">
        <v>356487.51</v>
      </c>
      <c r="F18" s="5">
        <v>356487.53</v>
      </c>
      <c r="G18" s="5">
        <f t="shared" si="1"/>
        <v>193624.49</v>
      </c>
      <c r="H18" s="9">
        <v>2500</v>
      </c>
    </row>
    <row r="19" spans="1:8" x14ac:dyDescent="0.2">
      <c r="A19" s="19" t="s">
        <v>72</v>
      </c>
      <c r="B19" s="5">
        <v>306692</v>
      </c>
      <c r="C19" s="5">
        <v>0</v>
      </c>
      <c r="D19" s="5">
        <f t="shared" si="0"/>
        <v>306692</v>
      </c>
      <c r="E19" s="5">
        <v>164143.19</v>
      </c>
      <c r="F19" s="5">
        <v>164143.19</v>
      </c>
      <c r="G19" s="5">
        <f t="shared" si="1"/>
        <v>142548.81</v>
      </c>
      <c r="H19" s="9">
        <v>2600</v>
      </c>
    </row>
    <row r="20" spans="1:8" x14ac:dyDescent="0.2">
      <c r="A20" s="19" t="s">
        <v>73</v>
      </c>
      <c r="B20" s="5">
        <v>111600</v>
      </c>
      <c r="C20" s="5">
        <v>12695.08</v>
      </c>
      <c r="D20" s="5">
        <f t="shared" si="0"/>
        <v>124295.08</v>
      </c>
      <c r="E20" s="5">
        <v>55476.38</v>
      </c>
      <c r="F20" s="5">
        <v>55476.38</v>
      </c>
      <c r="G20" s="5">
        <f t="shared" si="1"/>
        <v>68818.700000000012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168550</v>
      </c>
      <c r="C22" s="5">
        <v>0</v>
      </c>
      <c r="D22" s="5">
        <f t="shared" si="0"/>
        <v>168550</v>
      </c>
      <c r="E22" s="5">
        <v>43656.2</v>
      </c>
      <c r="F22" s="5">
        <v>43656.2</v>
      </c>
      <c r="G22" s="5">
        <f t="shared" si="1"/>
        <v>124893.8</v>
      </c>
      <c r="H22" s="9">
        <v>2900</v>
      </c>
    </row>
    <row r="23" spans="1:8" x14ac:dyDescent="0.2">
      <c r="A23" s="17" t="s">
        <v>59</v>
      </c>
      <c r="B23" s="13">
        <f>SUM(B24:B32)</f>
        <v>10715006.880000001</v>
      </c>
      <c r="C23" s="13">
        <f>SUM(C24:C32)</f>
        <v>452029.26</v>
      </c>
      <c r="D23" s="13">
        <f t="shared" si="0"/>
        <v>11167036.140000001</v>
      </c>
      <c r="E23" s="13">
        <f>SUM(E24:E32)</f>
        <v>6383096.7299999986</v>
      </c>
      <c r="F23" s="13">
        <f>SUM(F24:F32)</f>
        <v>6383096.7199999988</v>
      </c>
      <c r="G23" s="13">
        <f t="shared" si="1"/>
        <v>4783939.410000002</v>
      </c>
      <c r="H23" s="18">
        <v>0</v>
      </c>
    </row>
    <row r="24" spans="1:8" x14ac:dyDescent="0.2">
      <c r="A24" s="19" t="s">
        <v>76</v>
      </c>
      <c r="B24" s="5">
        <v>8272550</v>
      </c>
      <c r="C24" s="5">
        <v>0</v>
      </c>
      <c r="D24" s="5">
        <f t="shared" si="0"/>
        <v>8272550</v>
      </c>
      <c r="E24" s="5">
        <v>4966082.37</v>
      </c>
      <c r="F24" s="5">
        <v>4966082.37</v>
      </c>
      <c r="G24" s="5">
        <f t="shared" si="1"/>
        <v>3306467.63</v>
      </c>
      <c r="H24" s="9">
        <v>3100</v>
      </c>
    </row>
    <row r="25" spans="1:8" x14ac:dyDescent="0.2">
      <c r="A25" s="19" t="s">
        <v>77</v>
      </c>
      <c r="B25" s="5">
        <v>226251</v>
      </c>
      <c r="C25" s="5">
        <v>0</v>
      </c>
      <c r="D25" s="5">
        <f t="shared" si="0"/>
        <v>226251</v>
      </c>
      <c r="E25" s="5">
        <v>72180.600000000006</v>
      </c>
      <c r="F25" s="5">
        <v>72180.600000000006</v>
      </c>
      <c r="G25" s="5">
        <f t="shared" si="1"/>
        <v>154070.39999999999</v>
      </c>
      <c r="H25" s="9">
        <v>3200</v>
      </c>
    </row>
    <row r="26" spans="1:8" x14ac:dyDescent="0.2">
      <c r="A26" s="19" t="s">
        <v>78</v>
      </c>
      <c r="B26" s="5">
        <v>808750.88</v>
      </c>
      <c r="C26" s="5">
        <v>452405</v>
      </c>
      <c r="D26" s="5">
        <f t="shared" si="0"/>
        <v>1261155.8799999999</v>
      </c>
      <c r="E26" s="5">
        <v>654723.71</v>
      </c>
      <c r="F26" s="5">
        <v>654723.71</v>
      </c>
      <c r="G26" s="5">
        <f t="shared" si="1"/>
        <v>606432.16999999993</v>
      </c>
      <c r="H26" s="9">
        <v>3300</v>
      </c>
    </row>
    <row r="27" spans="1:8" x14ac:dyDescent="0.2">
      <c r="A27" s="19" t="s">
        <v>79</v>
      </c>
      <c r="B27" s="5">
        <v>30000</v>
      </c>
      <c r="C27" s="5">
        <v>0</v>
      </c>
      <c r="D27" s="5">
        <f t="shared" si="0"/>
        <v>30000</v>
      </c>
      <c r="E27" s="5">
        <v>29577.64</v>
      </c>
      <c r="F27" s="5">
        <v>29577.64</v>
      </c>
      <c r="G27" s="5">
        <f t="shared" si="1"/>
        <v>422.36000000000058</v>
      </c>
      <c r="H27" s="9">
        <v>3400</v>
      </c>
    </row>
    <row r="28" spans="1:8" x14ac:dyDescent="0.2">
      <c r="A28" s="19" t="s">
        <v>80</v>
      </c>
      <c r="B28" s="5">
        <v>749027</v>
      </c>
      <c r="C28" s="5">
        <v>-5278.74</v>
      </c>
      <c r="D28" s="5">
        <f t="shared" si="0"/>
        <v>743748.26</v>
      </c>
      <c r="E28" s="5">
        <v>497632.76</v>
      </c>
      <c r="F28" s="5">
        <v>497632.75</v>
      </c>
      <c r="G28" s="5">
        <f t="shared" si="1"/>
        <v>246115.5</v>
      </c>
      <c r="H28" s="9">
        <v>3500</v>
      </c>
    </row>
    <row r="29" spans="1:8" x14ac:dyDescent="0.2">
      <c r="A29" s="19" t="s">
        <v>81</v>
      </c>
      <c r="B29" s="5">
        <v>95000</v>
      </c>
      <c r="C29" s="5">
        <v>0</v>
      </c>
      <c r="D29" s="5">
        <f t="shared" si="0"/>
        <v>95000</v>
      </c>
      <c r="E29" s="5">
        <v>36763.01</v>
      </c>
      <c r="F29" s="5">
        <v>36763.01</v>
      </c>
      <c r="G29" s="5">
        <f t="shared" si="1"/>
        <v>58236.99</v>
      </c>
      <c r="H29" s="9">
        <v>3600</v>
      </c>
    </row>
    <row r="30" spans="1:8" x14ac:dyDescent="0.2">
      <c r="A30" s="19" t="s">
        <v>82</v>
      </c>
      <c r="B30" s="5">
        <v>19500</v>
      </c>
      <c r="C30" s="5">
        <v>0</v>
      </c>
      <c r="D30" s="5">
        <f t="shared" si="0"/>
        <v>19500</v>
      </c>
      <c r="E30" s="5">
        <v>3969.64</v>
      </c>
      <c r="F30" s="5">
        <v>3969.64</v>
      </c>
      <c r="G30" s="5">
        <f t="shared" si="1"/>
        <v>15530.36</v>
      </c>
      <c r="H30" s="9">
        <v>3700</v>
      </c>
    </row>
    <row r="31" spans="1:8" x14ac:dyDescent="0.2">
      <c r="A31" s="19" t="s">
        <v>83</v>
      </c>
      <c r="B31" s="5">
        <v>30000</v>
      </c>
      <c r="C31" s="5">
        <v>0</v>
      </c>
      <c r="D31" s="5">
        <f t="shared" si="0"/>
        <v>30000</v>
      </c>
      <c r="E31" s="5">
        <v>16300</v>
      </c>
      <c r="F31" s="5">
        <v>16300</v>
      </c>
      <c r="G31" s="5">
        <f t="shared" si="1"/>
        <v>13700</v>
      </c>
      <c r="H31" s="9">
        <v>3800</v>
      </c>
    </row>
    <row r="32" spans="1:8" x14ac:dyDescent="0.2">
      <c r="A32" s="19" t="s">
        <v>18</v>
      </c>
      <c r="B32" s="5">
        <v>483928</v>
      </c>
      <c r="C32" s="5">
        <v>4903</v>
      </c>
      <c r="D32" s="5">
        <f t="shared" si="0"/>
        <v>488831</v>
      </c>
      <c r="E32" s="5">
        <v>105867</v>
      </c>
      <c r="F32" s="5">
        <v>105867</v>
      </c>
      <c r="G32" s="5">
        <f t="shared" si="1"/>
        <v>382964</v>
      </c>
      <c r="H32" s="9">
        <v>3900</v>
      </c>
    </row>
    <row r="33" spans="1:8" x14ac:dyDescent="0.2">
      <c r="A33" s="17" t="s">
        <v>124</v>
      </c>
      <c r="B33" s="13">
        <f>SUM(B34:B42)</f>
        <v>0</v>
      </c>
      <c r="C33" s="13">
        <f>SUM(C34:C42)</f>
        <v>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1841492</v>
      </c>
      <c r="C43" s="13">
        <f>SUM(C44:C52)</f>
        <v>1124081.54</v>
      </c>
      <c r="D43" s="13">
        <f t="shared" si="0"/>
        <v>2965573.54</v>
      </c>
      <c r="E43" s="13">
        <f>SUM(E44:E52)</f>
        <v>1939655.17</v>
      </c>
      <c r="F43" s="13">
        <f>SUM(F44:F52)</f>
        <v>1939655.17</v>
      </c>
      <c r="G43" s="13">
        <f t="shared" si="1"/>
        <v>1025918.3700000001</v>
      </c>
      <c r="H43" s="18">
        <v>0</v>
      </c>
    </row>
    <row r="44" spans="1:8" x14ac:dyDescent="0.2">
      <c r="A44" s="4" t="s">
        <v>91</v>
      </c>
      <c r="B44" s="5">
        <v>88501</v>
      </c>
      <c r="C44" s="5">
        <v>0</v>
      </c>
      <c r="D44" s="5">
        <f t="shared" si="0"/>
        <v>88501</v>
      </c>
      <c r="E44" s="5">
        <v>0</v>
      </c>
      <c r="F44" s="5">
        <v>0</v>
      </c>
      <c r="G44" s="5">
        <f t="shared" si="1"/>
        <v>88501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1700001</v>
      </c>
      <c r="C47" s="5">
        <v>1128984.54</v>
      </c>
      <c r="D47" s="5">
        <f t="shared" si="0"/>
        <v>2828985.54</v>
      </c>
      <c r="E47" s="5">
        <v>1939655.17</v>
      </c>
      <c r="F47" s="5">
        <v>1939655.17</v>
      </c>
      <c r="G47" s="5">
        <f t="shared" si="1"/>
        <v>889330.37000000011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52990</v>
      </c>
      <c r="C49" s="5">
        <v>-4903</v>
      </c>
      <c r="D49" s="5">
        <f t="shared" si="0"/>
        <v>48087</v>
      </c>
      <c r="E49" s="5">
        <v>0</v>
      </c>
      <c r="F49" s="5">
        <v>0</v>
      </c>
      <c r="G49" s="5">
        <f t="shared" si="1"/>
        <v>48087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400000</v>
      </c>
      <c r="C53" s="13">
        <f>SUM(C54:C56)</f>
        <v>-201512.84</v>
      </c>
      <c r="D53" s="13">
        <f t="shared" si="0"/>
        <v>198487.16</v>
      </c>
      <c r="E53" s="13">
        <f>SUM(E54:E56)</f>
        <v>198487.16</v>
      </c>
      <c r="F53" s="13">
        <f>SUM(F54:F56)</f>
        <v>198487.16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400000</v>
      </c>
      <c r="C54" s="5">
        <v>-400000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198487.16</v>
      </c>
      <c r="D56" s="5">
        <f t="shared" si="0"/>
        <v>198487.16</v>
      </c>
      <c r="E56" s="5">
        <v>198487.16</v>
      </c>
      <c r="F56" s="5">
        <v>198487.16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255418</v>
      </c>
      <c r="C69" s="13">
        <f>SUM(C70:C76)</f>
        <v>0</v>
      </c>
      <c r="D69" s="13">
        <f t="shared" si="0"/>
        <v>255418</v>
      </c>
      <c r="E69" s="13">
        <f>SUM(E70:E76)</f>
        <v>0</v>
      </c>
      <c r="F69" s="13">
        <f>SUM(F70:F76)</f>
        <v>0</v>
      </c>
      <c r="G69" s="13">
        <f t="shared" si="1"/>
        <v>255418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255418</v>
      </c>
      <c r="C76" s="14">
        <v>0</v>
      </c>
      <c r="D76" s="14">
        <f t="shared" si="2"/>
        <v>255418</v>
      </c>
      <c r="E76" s="14">
        <v>0</v>
      </c>
      <c r="F76" s="14">
        <v>0</v>
      </c>
      <c r="G76" s="14">
        <f t="shared" si="3"/>
        <v>255418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31284671</v>
      </c>
      <c r="C77" s="15">
        <f t="shared" si="4"/>
        <v>1581389.5399999998</v>
      </c>
      <c r="D77" s="15">
        <f t="shared" si="4"/>
        <v>32866060.540000003</v>
      </c>
      <c r="E77" s="43">
        <f t="shared" si="4"/>
        <v>14907769.459999999</v>
      </c>
      <c r="F77" s="43">
        <f t="shared" si="4"/>
        <v>14907769.470000001</v>
      </c>
      <c r="G77" s="15">
        <f t="shared" si="4"/>
        <v>17958291.080000002</v>
      </c>
    </row>
    <row r="79" spans="1:8" x14ac:dyDescent="0.2">
      <c r="A79" s="1" t="s">
        <v>120</v>
      </c>
    </row>
    <row r="81" spans="1:4" x14ac:dyDescent="0.2">
      <c r="A81" s="40"/>
      <c r="B81" s="40"/>
      <c r="C81" s="41"/>
      <c r="D81" s="41"/>
    </row>
    <row r="82" spans="1:4" x14ac:dyDescent="0.2">
      <c r="A82" s="40"/>
      <c r="B82" s="40"/>
      <c r="C82" s="41"/>
      <c r="D82" s="41"/>
    </row>
    <row r="83" spans="1:4" x14ac:dyDescent="0.2">
      <c r="A83" s="40"/>
      <c r="B83" s="40"/>
      <c r="C83" s="41"/>
      <c r="D83" s="41"/>
    </row>
    <row r="84" spans="1:4" x14ac:dyDescent="0.2">
      <c r="A84" s="40"/>
      <c r="B84" s="40"/>
      <c r="C84" s="41"/>
      <c r="D84" s="41"/>
    </row>
    <row r="85" spans="1:4" x14ac:dyDescent="0.2">
      <c r="A85" s="40"/>
      <c r="B85" s="40"/>
      <c r="C85" s="41"/>
      <c r="D85" s="41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zoomScaleNormal="100" workbookViewId="0">
      <selection activeCell="E16" sqref="E16:F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8" t="s">
        <v>130</v>
      </c>
      <c r="B1" s="44"/>
      <c r="C1" s="44"/>
      <c r="D1" s="44"/>
      <c r="E1" s="44"/>
      <c r="F1" s="44"/>
      <c r="G1" s="45"/>
    </row>
    <row r="2" spans="1:7" x14ac:dyDescent="0.2">
      <c r="A2" s="31"/>
      <c r="B2" s="28"/>
      <c r="C2" s="29"/>
      <c r="D2" s="26" t="s">
        <v>57</v>
      </c>
      <c r="E2" s="29"/>
      <c r="F2" s="30"/>
      <c r="G2" s="46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7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28787761</v>
      </c>
      <c r="C6" s="5">
        <v>658820.84</v>
      </c>
      <c r="D6" s="5">
        <f>B6+C6</f>
        <v>29446581.84</v>
      </c>
      <c r="E6" s="5">
        <v>12769627.130000001</v>
      </c>
      <c r="F6" s="5">
        <v>12769627.140000001</v>
      </c>
      <c r="G6" s="5">
        <f>D6-E6</f>
        <v>16676954.709999999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2241492</v>
      </c>
      <c r="C8" s="5">
        <v>922568.7</v>
      </c>
      <c r="D8" s="5">
        <f>B8+C8</f>
        <v>3164060.7</v>
      </c>
      <c r="E8" s="5">
        <v>2138142.33</v>
      </c>
      <c r="F8" s="5">
        <v>2138142.33</v>
      </c>
      <c r="G8" s="5">
        <f>D8-E8</f>
        <v>1025918.3700000001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255418</v>
      </c>
      <c r="C10" s="5">
        <v>0</v>
      </c>
      <c r="D10" s="5">
        <f>B10+C10</f>
        <v>255418</v>
      </c>
      <c r="E10" s="5">
        <v>0</v>
      </c>
      <c r="F10" s="5">
        <v>0</v>
      </c>
      <c r="G10" s="5">
        <f>D10-E10</f>
        <v>255418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31284671</v>
      </c>
      <c r="C16" s="15">
        <f t="shared" si="0"/>
        <v>1581389.54</v>
      </c>
      <c r="D16" s="15">
        <f t="shared" si="0"/>
        <v>32866060.539999999</v>
      </c>
      <c r="E16" s="43">
        <f t="shared" si="0"/>
        <v>14907769.460000001</v>
      </c>
      <c r="F16" s="43">
        <f t="shared" si="0"/>
        <v>14907769.470000001</v>
      </c>
      <c r="G16" s="15">
        <f t="shared" si="0"/>
        <v>17958291.079999998</v>
      </c>
    </row>
    <row r="17" spans="1:4" x14ac:dyDescent="0.2">
      <c r="A17" s="1" t="s">
        <v>120</v>
      </c>
    </row>
    <row r="18" spans="1:4" x14ac:dyDescent="0.2">
      <c r="A18" s="40"/>
      <c r="B18" s="40"/>
      <c r="C18" s="41"/>
      <c r="D18" s="41"/>
    </row>
    <row r="19" spans="1:4" x14ac:dyDescent="0.2">
      <c r="A19" s="40"/>
      <c r="B19" s="40"/>
      <c r="C19" s="41"/>
      <c r="D19" s="41"/>
    </row>
    <row r="20" spans="1:4" x14ac:dyDescent="0.2">
      <c r="A20" s="40"/>
      <c r="B20" s="40"/>
      <c r="C20" s="41"/>
      <c r="D20" s="41"/>
    </row>
    <row r="21" spans="1:4" x14ac:dyDescent="0.2">
      <c r="A21" s="40"/>
      <c r="B21" s="40"/>
      <c r="C21" s="41"/>
      <c r="D21" s="41"/>
    </row>
    <row r="22" spans="1:4" x14ac:dyDescent="0.2">
      <c r="A22" s="40"/>
      <c r="B22" s="40"/>
      <c r="C22" s="41"/>
      <c r="D22" s="41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showGridLines="0" tabSelected="1" workbookViewId="0">
      <selection activeCell="A34" sqref="A34:G3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9" t="s">
        <v>140</v>
      </c>
      <c r="B1" s="50"/>
      <c r="C1" s="50"/>
      <c r="D1" s="50"/>
      <c r="E1" s="50"/>
      <c r="F1" s="50"/>
      <c r="G1" s="51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6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7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2236988.5099999998</v>
      </c>
      <c r="C7" s="5">
        <v>798487.16</v>
      </c>
      <c r="D7" s="5">
        <f>B7+C7</f>
        <v>3035475.67</v>
      </c>
      <c r="E7" s="5">
        <v>870134.78</v>
      </c>
      <c r="F7" s="5">
        <v>870134.78</v>
      </c>
      <c r="G7" s="5">
        <f>D7-E7</f>
        <v>2165340.8899999997</v>
      </c>
    </row>
    <row r="8" spans="1:7" x14ac:dyDescent="0.2">
      <c r="A8" s="22" t="s">
        <v>132</v>
      </c>
      <c r="B8" s="5">
        <v>4294263.49</v>
      </c>
      <c r="C8" s="5">
        <v>452405</v>
      </c>
      <c r="D8" s="5">
        <f t="shared" ref="D8:D13" si="0">B8+C8</f>
        <v>4746668.49</v>
      </c>
      <c r="E8" s="5">
        <v>2067358.68</v>
      </c>
      <c r="F8" s="5">
        <v>2067358.67</v>
      </c>
      <c r="G8" s="5">
        <f t="shared" ref="G8:G13" si="1">D8-E8</f>
        <v>2679309.8100000005</v>
      </c>
    </row>
    <row r="9" spans="1:7" x14ac:dyDescent="0.2">
      <c r="A9" s="22" t="s">
        <v>133</v>
      </c>
      <c r="B9" s="5">
        <v>461139.68</v>
      </c>
      <c r="C9" s="5">
        <v>0</v>
      </c>
      <c r="D9" s="5">
        <f t="shared" si="0"/>
        <v>461139.68</v>
      </c>
      <c r="E9" s="5">
        <v>181935.3</v>
      </c>
      <c r="F9" s="5">
        <v>181935.3</v>
      </c>
      <c r="G9" s="5">
        <f t="shared" si="1"/>
        <v>279204.38</v>
      </c>
    </row>
    <row r="10" spans="1:7" x14ac:dyDescent="0.2">
      <c r="A10" s="22" t="s">
        <v>134</v>
      </c>
      <c r="B10" s="5">
        <v>3182721.65</v>
      </c>
      <c r="C10" s="5">
        <v>72667.399999999994</v>
      </c>
      <c r="D10" s="5">
        <f t="shared" si="0"/>
        <v>3255389.05</v>
      </c>
      <c r="E10" s="5">
        <v>1320013.26</v>
      </c>
      <c r="F10" s="5">
        <v>1320013.26</v>
      </c>
      <c r="G10" s="5">
        <f t="shared" si="1"/>
        <v>1935375.7899999998</v>
      </c>
    </row>
    <row r="11" spans="1:7" x14ac:dyDescent="0.2">
      <c r="A11" s="22" t="s">
        <v>135</v>
      </c>
      <c r="B11" s="5">
        <v>568902.67000000004</v>
      </c>
      <c r="C11" s="5">
        <v>0</v>
      </c>
      <c r="D11" s="5">
        <f t="shared" si="0"/>
        <v>568902.67000000004</v>
      </c>
      <c r="E11" s="5">
        <v>5101.82</v>
      </c>
      <c r="F11" s="5">
        <v>5101.82</v>
      </c>
      <c r="G11" s="5">
        <f t="shared" si="1"/>
        <v>563800.85000000009</v>
      </c>
    </row>
    <row r="12" spans="1:7" x14ac:dyDescent="0.2">
      <c r="A12" s="22" t="s">
        <v>136</v>
      </c>
      <c r="B12" s="5">
        <v>10733039.119999999</v>
      </c>
      <c r="C12" s="5">
        <v>-271154.56</v>
      </c>
      <c r="D12" s="5">
        <f t="shared" si="0"/>
        <v>10461884.559999999</v>
      </c>
      <c r="E12" s="5">
        <v>6128040.1799999997</v>
      </c>
      <c r="F12" s="5">
        <v>6128040.1799999997</v>
      </c>
      <c r="G12" s="5">
        <f t="shared" si="1"/>
        <v>4333844.379999999</v>
      </c>
    </row>
    <row r="13" spans="1:7" x14ac:dyDescent="0.2">
      <c r="A13" s="22" t="s">
        <v>137</v>
      </c>
      <c r="B13" s="5">
        <v>4388999.28</v>
      </c>
      <c r="C13" s="5">
        <v>528984.54</v>
      </c>
      <c r="D13" s="5">
        <f t="shared" si="0"/>
        <v>4917983.82</v>
      </c>
      <c r="E13" s="5">
        <v>2562166.4</v>
      </c>
      <c r="F13" s="5">
        <v>2562166.42</v>
      </c>
      <c r="G13" s="5">
        <f t="shared" si="1"/>
        <v>2355817.4200000004</v>
      </c>
    </row>
    <row r="14" spans="1:7" x14ac:dyDescent="0.2">
      <c r="A14" s="22" t="s">
        <v>138</v>
      </c>
      <c r="B14" s="5">
        <v>4150156.48</v>
      </c>
      <c r="C14" s="5">
        <v>0</v>
      </c>
      <c r="D14" s="5">
        <f t="shared" ref="D14" si="2">B14+C14</f>
        <v>4150156.48</v>
      </c>
      <c r="E14" s="5">
        <v>1308637.0900000001</v>
      </c>
      <c r="F14" s="5">
        <v>1308637.0900000001</v>
      </c>
      <c r="G14" s="5">
        <f t="shared" ref="G14" si="3">D14-E14</f>
        <v>2841519.3899999997</v>
      </c>
    </row>
    <row r="15" spans="1:7" x14ac:dyDescent="0.2">
      <c r="A15" s="22" t="s">
        <v>139</v>
      </c>
      <c r="B15" s="5">
        <v>1268460.1200000001</v>
      </c>
      <c r="C15" s="5">
        <v>0</v>
      </c>
      <c r="D15" s="5">
        <f t="shared" ref="D15" si="4">B15+C15</f>
        <v>1268460.1200000001</v>
      </c>
      <c r="E15" s="5">
        <v>464381.95</v>
      </c>
      <c r="F15" s="5">
        <v>464381.95</v>
      </c>
      <c r="G15" s="5">
        <f t="shared" ref="G15" si="5">D15-E15</f>
        <v>804078.17000000016</v>
      </c>
    </row>
    <row r="16" spans="1:7" x14ac:dyDescent="0.2">
      <c r="A16" s="22"/>
      <c r="B16" s="5"/>
      <c r="C16" s="5"/>
      <c r="D16" s="5"/>
      <c r="E16" s="5"/>
      <c r="F16" s="5"/>
      <c r="G16" s="5"/>
    </row>
    <row r="17" spans="1:7" x14ac:dyDescent="0.2">
      <c r="A17" s="11" t="s">
        <v>50</v>
      </c>
      <c r="B17" s="16">
        <f t="shared" ref="B17:G17" si="6">SUM(B7:B16)</f>
        <v>31284671</v>
      </c>
      <c r="C17" s="16">
        <f t="shared" si="6"/>
        <v>1581389.54</v>
      </c>
      <c r="D17" s="16">
        <f t="shared" si="6"/>
        <v>32866060.539999999</v>
      </c>
      <c r="E17" s="42">
        <f t="shared" si="6"/>
        <v>14907769.459999999</v>
      </c>
      <c r="F17" s="42">
        <f t="shared" si="6"/>
        <v>14907769.469999999</v>
      </c>
      <c r="G17" s="16">
        <f t="shared" si="6"/>
        <v>17958291.080000002</v>
      </c>
    </row>
    <row r="20" spans="1:7" ht="45" customHeight="1" x14ac:dyDescent="0.2">
      <c r="A20" s="49" t="s">
        <v>141</v>
      </c>
      <c r="B20" s="50"/>
      <c r="C20" s="50"/>
      <c r="D20" s="50"/>
      <c r="E20" s="50"/>
      <c r="F20" s="50"/>
      <c r="G20" s="51"/>
    </row>
    <row r="21" spans="1:7" ht="15" customHeight="1" x14ac:dyDescent="0.2">
      <c r="A21" s="36"/>
      <c r="B21" s="35"/>
      <c r="C21" s="35"/>
      <c r="D21" s="35"/>
      <c r="E21" s="35"/>
      <c r="F21" s="35"/>
      <c r="G21" s="37"/>
    </row>
    <row r="22" spans="1:7" x14ac:dyDescent="0.2">
      <c r="A22" s="31"/>
      <c r="B22" s="28"/>
      <c r="C22" s="29"/>
      <c r="D22" s="26" t="s">
        <v>57</v>
      </c>
      <c r="E22" s="29"/>
      <c r="F22" s="30"/>
      <c r="G22" s="46" t="s">
        <v>56</v>
      </c>
    </row>
    <row r="23" spans="1:7" ht="22.5" x14ac:dyDescent="0.2">
      <c r="A23" s="27" t="s">
        <v>51</v>
      </c>
      <c r="B23" s="2" t="s">
        <v>52</v>
      </c>
      <c r="C23" s="2" t="s">
        <v>117</v>
      </c>
      <c r="D23" s="2" t="s">
        <v>53</v>
      </c>
      <c r="E23" s="2" t="s">
        <v>54</v>
      </c>
      <c r="F23" s="2" t="s">
        <v>55</v>
      </c>
      <c r="G23" s="47"/>
    </row>
    <row r="24" spans="1:7" x14ac:dyDescent="0.2">
      <c r="A24" s="32"/>
      <c r="B24" s="3">
        <v>1</v>
      </c>
      <c r="C24" s="3">
        <v>2</v>
      </c>
      <c r="D24" s="3" t="s">
        <v>118</v>
      </c>
      <c r="E24" s="3">
        <v>4</v>
      </c>
      <c r="F24" s="3">
        <v>5</v>
      </c>
      <c r="G24" s="3" t="s">
        <v>119</v>
      </c>
    </row>
    <row r="25" spans="1:7" x14ac:dyDescent="0.2">
      <c r="A25" s="33"/>
      <c r="B25" s="34"/>
      <c r="C25" s="34"/>
      <c r="D25" s="34"/>
      <c r="E25" s="34"/>
      <c r="F25" s="34"/>
      <c r="G25" s="34"/>
    </row>
    <row r="26" spans="1:7" x14ac:dyDescent="0.2">
      <c r="A26" s="23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3" t="s">
        <v>9</v>
      </c>
      <c r="B27" s="5">
        <v>0</v>
      </c>
      <c r="C27" s="5">
        <v>0</v>
      </c>
      <c r="D27" s="5">
        <f t="shared" ref="D27:D29" si="7">B27+C27</f>
        <v>0</v>
      </c>
      <c r="E27" s="5">
        <v>0</v>
      </c>
      <c r="F27" s="5">
        <v>0</v>
      </c>
      <c r="G27" s="5">
        <f t="shared" ref="G27:G29" si="8">D27-E27</f>
        <v>0</v>
      </c>
    </row>
    <row r="28" spans="1:7" x14ac:dyDescent="0.2">
      <c r="A28" s="23" t="s">
        <v>10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23" t="s">
        <v>121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23"/>
      <c r="B30" s="5"/>
      <c r="C30" s="5"/>
      <c r="D30" s="5"/>
      <c r="E30" s="5"/>
      <c r="F30" s="5"/>
      <c r="G30" s="5"/>
    </row>
    <row r="31" spans="1:7" x14ac:dyDescent="0.2">
      <c r="A31" s="11" t="s">
        <v>50</v>
      </c>
      <c r="B31" s="16">
        <f t="shared" ref="B31:G31" si="9">SUM(B26:B29)</f>
        <v>0</v>
      </c>
      <c r="C31" s="16">
        <f t="shared" si="9"/>
        <v>0</v>
      </c>
      <c r="D31" s="16">
        <f t="shared" si="9"/>
        <v>0</v>
      </c>
      <c r="E31" s="16">
        <f t="shared" si="9"/>
        <v>0</v>
      </c>
      <c r="F31" s="16">
        <f t="shared" si="9"/>
        <v>0</v>
      </c>
      <c r="G31" s="16">
        <f t="shared" si="9"/>
        <v>0</v>
      </c>
    </row>
    <row r="34" spans="1:7" ht="45" customHeight="1" x14ac:dyDescent="0.2">
      <c r="A34" s="48" t="s">
        <v>142</v>
      </c>
      <c r="B34" s="44"/>
      <c r="C34" s="44"/>
      <c r="D34" s="44"/>
      <c r="E34" s="44"/>
      <c r="F34" s="44"/>
      <c r="G34" s="45"/>
    </row>
    <row r="35" spans="1:7" x14ac:dyDescent="0.2">
      <c r="A35" s="31"/>
      <c r="B35" s="28"/>
      <c r="C35" s="29"/>
      <c r="D35" s="26" t="s">
        <v>57</v>
      </c>
      <c r="E35" s="29"/>
      <c r="F35" s="30"/>
      <c r="G35" s="46" t="s">
        <v>56</v>
      </c>
    </row>
    <row r="36" spans="1:7" ht="22.5" x14ac:dyDescent="0.2">
      <c r="A36" s="27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47"/>
    </row>
    <row r="37" spans="1:7" x14ac:dyDescent="0.2">
      <c r="A37" s="32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33"/>
      <c r="B38" s="34"/>
      <c r="C38" s="34"/>
      <c r="D38" s="34"/>
      <c r="E38" s="34"/>
      <c r="F38" s="34"/>
      <c r="G38" s="34"/>
    </row>
    <row r="39" spans="1:7" x14ac:dyDescent="0.2">
      <c r="A39" s="24" t="s">
        <v>12</v>
      </c>
      <c r="B39" s="5">
        <v>31284671</v>
      </c>
      <c r="C39" s="5">
        <v>1581389.54</v>
      </c>
      <c r="D39" s="5">
        <f t="shared" ref="D39:D51" si="10">B39+C39</f>
        <v>32866060.539999999</v>
      </c>
      <c r="E39" s="5">
        <v>14907769.460000001</v>
      </c>
      <c r="F39" s="5">
        <v>14907769.470000001</v>
      </c>
      <c r="G39" s="5">
        <f t="shared" ref="G39:G51" si="11">D39-E39</f>
        <v>17958291.079999998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11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13</v>
      </c>
      <c r="B43" s="5">
        <v>0</v>
      </c>
      <c r="C43" s="5">
        <v>0</v>
      </c>
      <c r="D43" s="5">
        <f t="shared" si="10"/>
        <v>0</v>
      </c>
      <c r="E43" s="5">
        <v>0</v>
      </c>
      <c r="F43" s="5">
        <v>0</v>
      </c>
      <c r="G43" s="5">
        <f t="shared" si="11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x14ac:dyDescent="0.2">
      <c r="A45" s="24" t="s">
        <v>25</v>
      </c>
      <c r="B45" s="5">
        <v>0</v>
      </c>
      <c r="C45" s="5">
        <v>0</v>
      </c>
      <c r="D45" s="5">
        <f t="shared" si="10"/>
        <v>0</v>
      </c>
      <c r="E45" s="5">
        <v>0</v>
      </c>
      <c r="F45" s="5">
        <v>0</v>
      </c>
      <c r="G45" s="5">
        <f t="shared" si="11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ht="22.5" x14ac:dyDescent="0.2">
      <c r="A47" s="24" t="s">
        <v>26</v>
      </c>
      <c r="B47" s="5">
        <v>0</v>
      </c>
      <c r="C47" s="5">
        <v>0</v>
      </c>
      <c r="D47" s="5">
        <f t="shared" si="10"/>
        <v>0</v>
      </c>
      <c r="E47" s="5">
        <v>0</v>
      </c>
      <c r="F47" s="5">
        <v>0</v>
      </c>
      <c r="G47" s="5">
        <f t="shared" si="11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128</v>
      </c>
      <c r="B49" s="5">
        <v>0</v>
      </c>
      <c r="C49" s="5">
        <v>0</v>
      </c>
      <c r="D49" s="5">
        <f t="shared" si="10"/>
        <v>0</v>
      </c>
      <c r="E49" s="5">
        <v>0</v>
      </c>
      <c r="F49" s="5">
        <v>0</v>
      </c>
      <c r="G49" s="5">
        <f t="shared" si="11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24" t="s">
        <v>14</v>
      </c>
      <c r="B51" s="5">
        <v>0</v>
      </c>
      <c r="C51" s="5">
        <v>0</v>
      </c>
      <c r="D51" s="5">
        <f t="shared" si="10"/>
        <v>0</v>
      </c>
      <c r="E51" s="5">
        <v>0</v>
      </c>
      <c r="F51" s="5">
        <v>0</v>
      </c>
      <c r="G51" s="5">
        <f t="shared" si="11"/>
        <v>0</v>
      </c>
    </row>
    <row r="52" spans="1:7" x14ac:dyDescent="0.2">
      <c r="A52" s="24"/>
      <c r="B52" s="5"/>
      <c r="C52" s="5"/>
      <c r="D52" s="5"/>
      <c r="E52" s="5"/>
      <c r="F52" s="5"/>
      <c r="G52" s="5"/>
    </row>
    <row r="53" spans="1:7" x14ac:dyDescent="0.2">
      <c r="A53" s="11" t="s">
        <v>50</v>
      </c>
      <c r="B53" s="16">
        <f t="shared" ref="B53:G53" si="12">SUM(B39:B51)</f>
        <v>31284671</v>
      </c>
      <c r="C53" s="16">
        <f t="shared" si="12"/>
        <v>1581389.54</v>
      </c>
      <c r="D53" s="16">
        <f t="shared" si="12"/>
        <v>32866060.539999999</v>
      </c>
      <c r="E53" s="16">
        <f t="shared" si="12"/>
        <v>14907769.460000001</v>
      </c>
      <c r="F53" s="16">
        <f t="shared" si="12"/>
        <v>14907769.470000001</v>
      </c>
      <c r="G53" s="16">
        <f t="shared" si="12"/>
        <v>17958291.079999998</v>
      </c>
    </row>
    <row r="55" spans="1:7" x14ac:dyDescent="0.2">
      <c r="A55" s="1" t="s">
        <v>120</v>
      </c>
    </row>
    <row r="57" spans="1:7" x14ac:dyDescent="0.2">
      <c r="A57" s="40"/>
      <c r="B57" s="40"/>
      <c r="C57" s="41"/>
      <c r="D57" s="41"/>
    </row>
    <row r="58" spans="1:7" x14ac:dyDescent="0.2">
      <c r="A58" s="40"/>
      <c r="B58" s="40"/>
      <c r="C58" s="41"/>
      <c r="D58" s="41"/>
    </row>
    <row r="59" spans="1:7" x14ac:dyDescent="0.2">
      <c r="A59" s="40"/>
      <c r="B59" s="40"/>
      <c r="C59" s="41"/>
      <c r="D59" s="41"/>
    </row>
    <row r="60" spans="1:7" x14ac:dyDescent="0.2">
      <c r="A60" s="40"/>
      <c r="B60" s="40"/>
      <c r="C60" s="41"/>
      <c r="D60" s="41"/>
    </row>
    <row r="61" spans="1:7" x14ac:dyDescent="0.2">
      <c r="A61" s="40"/>
      <c r="B61" s="40"/>
      <c r="C61" s="41"/>
      <c r="D61" s="41"/>
    </row>
  </sheetData>
  <sheetProtection formatCells="0" formatColumns="0" formatRows="0" insertRows="0" deleteRows="0" autoFilter="0"/>
  <mergeCells count="6">
    <mergeCell ref="G3:G4"/>
    <mergeCell ref="A1:G1"/>
    <mergeCell ref="A20:G20"/>
    <mergeCell ref="G35:G36"/>
    <mergeCell ref="G22:G23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0"/>
  <sheetViews>
    <sheetView showGridLines="0" topLeftCell="A4" workbookViewId="0">
      <selection activeCell="E42" sqref="E42:F4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8" t="s">
        <v>143</v>
      </c>
      <c r="B1" s="44"/>
      <c r="C1" s="44"/>
      <c r="D1" s="44"/>
      <c r="E1" s="44"/>
      <c r="F1" s="44"/>
      <c r="G1" s="45"/>
    </row>
    <row r="2" spans="1:7" x14ac:dyDescent="0.2">
      <c r="A2" s="31"/>
      <c r="B2" s="28"/>
      <c r="C2" s="29"/>
      <c r="D2" s="26" t="s">
        <v>57</v>
      </c>
      <c r="E2" s="29"/>
      <c r="F2" s="30"/>
      <c r="G2" s="46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7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4755403.17</v>
      </c>
      <c r="C6" s="13">
        <f t="shared" si="0"/>
        <v>452405</v>
      </c>
      <c r="D6" s="13">
        <f t="shared" si="0"/>
        <v>5207808.17</v>
      </c>
      <c r="E6" s="13">
        <f t="shared" si="0"/>
        <v>2249293.98</v>
      </c>
      <c r="F6" s="13">
        <f t="shared" si="0"/>
        <v>2249293.9699999997</v>
      </c>
      <c r="G6" s="13">
        <f t="shared" si="0"/>
        <v>2958514.1900000004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4294263.49</v>
      </c>
      <c r="C11" s="5">
        <v>452405</v>
      </c>
      <c r="D11" s="5">
        <f t="shared" si="1"/>
        <v>4746668.49</v>
      </c>
      <c r="E11" s="5">
        <v>2067358.68</v>
      </c>
      <c r="F11" s="5">
        <v>2067358.67</v>
      </c>
      <c r="G11" s="5">
        <f t="shared" si="2"/>
        <v>2679309.8100000005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461139.68</v>
      </c>
      <c r="C14" s="5">
        <v>0</v>
      </c>
      <c r="D14" s="5">
        <f t="shared" si="1"/>
        <v>461139.68</v>
      </c>
      <c r="E14" s="5">
        <v>181935.3</v>
      </c>
      <c r="F14" s="5">
        <v>181935.3</v>
      </c>
      <c r="G14" s="5">
        <f t="shared" si="2"/>
        <v>279204.38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26529267.829999998</v>
      </c>
      <c r="C16" s="13">
        <f t="shared" si="3"/>
        <v>1128984.54</v>
      </c>
      <c r="D16" s="13">
        <f t="shared" si="3"/>
        <v>27658252.369999997</v>
      </c>
      <c r="E16" s="13">
        <f t="shared" si="3"/>
        <v>12658475.48</v>
      </c>
      <c r="F16" s="13">
        <f t="shared" si="3"/>
        <v>12658475.5</v>
      </c>
      <c r="G16" s="13">
        <f t="shared" si="3"/>
        <v>14999776.889999999</v>
      </c>
    </row>
    <row r="17" spans="1:7" x14ac:dyDescent="0.2">
      <c r="A17" s="25" t="s">
        <v>42</v>
      </c>
      <c r="B17" s="5">
        <v>3505448.63</v>
      </c>
      <c r="C17" s="5">
        <v>798487.16</v>
      </c>
      <c r="D17" s="5">
        <f>B17+C17</f>
        <v>4303935.79</v>
      </c>
      <c r="E17" s="5">
        <v>1334516.73</v>
      </c>
      <c r="F17" s="5">
        <v>1334516.73</v>
      </c>
      <c r="G17" s="5">
        <f t="shared" ref="G17:G23" si="4">D17-E17</f>
        <v>2969419.06</v>
      </c>
    </row>
    <row r="18" spans="1:7" x14ac:dyDescent="0.2">
      <c r="A18" s="25" t="s">
        <v>27</v>
      </c>
      <c r="B18" s="5">
        <v>23023819.199999999</v>
      </c>
      <c r="C18" s="5">
        <v>330497.38</v>
      </c>
      <c r="D18" s="5">
        <f t="shared" ref="D18:D23" si="5">B18+C18</f>
        <v>23354316.579999998</v>
      </c>
      <c r="E18" s="5">
        <v>11323958.75</v>
      </c>
      <c r="F18" s="5">
        <v>11323958.77</v>
      </c>
      <c r="G18" s="5">
        <f t="shared" si="4"/>
        <v>12030357.829999998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31284671</v>
      </c>
      <c r="C42" s="16">
        <f t="shared" si="12"/>
        <v>1581389.54</v>
      </c>
      <c r="D42" s="16">
        <f t="shared" si="12"/>
        <v>32866060.539999999</v>
      </c>
      <c r="E42" s="42">
        <f t="shared" si="12"/>
        <v>14907769.460000001</v>
      </c>
      <c r="F42" s="42">
        <f t="shared" si="12"/>
        <v>14907769.469999999</v>
      </c>
      <c r="G42" s="16">
        <f t="shared" si="12"/>
        <v>17958291.079999998</v>
      </c>
    </row>
    <row r="44" spans="1:7" x14ac:dyDescent="0.2">
      <c r="A44" s="1" t="s">
        <v>120</v>
      </c>
    </row>
    <row r="46" spans="1:7" x14ac:dyDescent="0.2">
      <c r="A46" s="40"/>
      <c r="B46" s="40"/>
      <c r="C46" s="41"/>
      <c r="D46" s="41"/>
    </row>
    <row r="47" spans="1:7" x14ac:dyDescent="0.2">
      <c r="A47" s="40"/>
      <c r="B47" s="40"/>
      <c r="C47" s="41"/>
      <c r="D47" s="41"/>
    </row>
    <row r="48" spans="1:7" x14ac:dyDescent="0.2">
      <c r="A48" s="40"/>
      <c r="B48" s="40"/>
      <c r="C48" s="41"/>
      <c r="D48" s="41"/>
    </row>
    <row r="49" spans="1:4" x14ac:dyDescent="0.2">
      <c r="A49" s="40"/>
      <c r="B49" s="40"/>
      <c r="C49" s="41"/>
      <c r="D49" s="41"/>
    </row>
    <row r="50" spans="1:4" x14ac:dyDescent="0.2">
      <c r="A50" s="40"/>
      <c r="B50" s="40"/>
      <c r="C50" s="41"/>
      <c r="D50" s="41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2024-07-19T16:28:27Z</cp:lastPrinted>
  <dcterms:created xsi:type="dcterms:W3CDTF">2014-02-10T03:37:14Z</dcterms:created>
  <dcterms:modified xsi:type="dcterms:W3CDTF">2024-07-22T19:09:14Z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