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0D5C9FCB-DF68-4A5E-8CF6-4AFFAB310A3C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<sst xmlns="http://schemas.openxmlformats.org/spreadsheetml/2006/main" count="840" uniqueCount="583">
  <si>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</si>
  <si>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</si>
  <si>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</si>
  <si>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</si>
  <si>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</si>
  <si>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</si>
  <si>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</si>
  <si>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</si>
  <si>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</si>
  <si>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</si>
  <si>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</si>
  <si>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</si>
  <si>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</si>
  <si>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</si>
  <si>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</si>
  <si>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</si>
  <si>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</si>
  <si>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</si>
  <si>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</si>
  <si>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</si>
  <si>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</si>
  <si>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</si>
  <si>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</si>
  <si>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</si>
  <si>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</si>
  <si>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</si>
  <si>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</si>
  <si>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</si>
  <si>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</si>
  <si>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</si>
  <si>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</si>
  <si>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</si>
  <si>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</si>
  <si>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</si>
  <si>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</si>
  <si>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</si>
  <si>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</si>
  <si>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</si>
  <si>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</si>
  <si>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</si>
  <si>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</si>
  <si>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</si>
  <si>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</si>
  <si>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</si>
  <si>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</si>
  <si>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</si>
  <si>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</si>
  <si>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</si>
  <si>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</si>
  <si>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</si>
  <si>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</si>
  <si>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</si>
  <si>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</si>
  <si>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</si>
  <si>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</si>
  <si>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</si>
  <si>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</si>
  <si>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</si>
  <si>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</si>
  <si>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</si>
  <si>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</si>
  <si>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</si>
  <si>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</si>
  <si>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</si>
  <si>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</si>
  <si>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</si>
  <si>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</si>
  <si>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</si>
  <si>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</si>
  <si>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</si>
  <si>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</si>
  <si>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</si>
  <si>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</si>
  <si>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</si>
  <si>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</si>
  <si>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</si>
  <si>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</si>
  <si>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</si>
  <si>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</si>
  <si>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</si>
  <si>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</si>
  <si>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</si>
  <si>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</si>
  <si>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</si>
  <si>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</si>
  <si>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</si>
  <si>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</si>
  <si>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</si>
  <si>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</si>
  <si>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</si>
  <si>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</si>
  <si>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</si>
  <si>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</si>
  <si>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</si>
  <si>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</si>
  <si>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</si>
  <si>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</si>
  <si>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</si>
  <si>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</si>
  <si>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</si>
  <si>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</si>
  <si>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</si>
  <si>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</si>
  <si>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</si>
  <si>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</si>
  <si>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</si>
  <si>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</si>
  <si>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</si>
  <si>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</si>
  <si>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</si>
  <si>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</si>
  <si>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</si>
  <si>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</si>
  <si>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</si>
  <si>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</si>
  <si>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</si>
  <si>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</si>
  <si>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</si>
  <si>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</si>
  <si>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</si>
  <si>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</si>
  <si>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</si>
  <si>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</si>
  <si>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</si>
  <si>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</si>
  <si>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</si>
  <si>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</si>
  <si>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</si>
  <si>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</si>
  <si>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</si>
  <si>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</si>
  <si>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</si>
  <si>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</si>
  <si>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</si>
  <si>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</si>
  <si>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</si>
  <si>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</si>
  <si>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</si>
  <si>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</si>
  <si>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</si>
  <si>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</si>
  <si>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</si>
  <si>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</si>
  <si>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</si>
  <si>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</si>
  <si>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</si>
  <si>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</si>
  <si>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</si>
  <si>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</si>
  <si>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</si>
  <si>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</si>
  <si>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</si>
  <si>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</si>
  <si>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</si>
  <si>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</si>
  <si>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</si>
  <si>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</si>
  <si>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</si>
  <si>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</si>
  <si>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</si>
  <si>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</si>
  <si>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</si>
  <si>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</si>
  <si>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</si>
  <si>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</si>
  <si>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</si>
  <si>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</si>
  <si>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</si>
  <si>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</si>
  <si>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</si>
  <si>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</si>
  <si>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</si>
  <si>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</si>
  <si>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</si>
  <si>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</si>
  <si>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</si>
  <si>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</si>
  <si>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</si>
  <si>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</si>
  <si>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</si>
  <si>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</si>
  <si>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</si>
  <si>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</si>
  <si>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</si>
  <si>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</si>
  <si>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</si>
  <si>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</si>
  <si>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</si>
  <si>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</si>
  <si>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</si>
  <si>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</si>
  <si>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</si>
  <si>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</si>
  <si>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</si>
  <si>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</si>
  <si>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</si>
  <si>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</si>
  <si>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</si>
  <si>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</si>
  <si>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</si>
  <si>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</si>
  <si>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</si>
  <si>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</si>
  <si>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</si>
  <si>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</si>
  <si>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</si>
  <si>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</si>
  <si>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</si>
  <si>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</si>
  <si>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</si>
  <si>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</si>
  <si>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</si>
  <si>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</si>
  <si>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</si>
  <si>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</si>
  <si>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</si>
  <si>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</si>
  <si>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</si>
  <si>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</si>
  <si>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</si>
  <si>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</si>
  <si>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</si>
  <si>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</si>
  <si>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</si>
  <si>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</si>
  <si>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</si>
  <si>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</si>
  <si>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</si>
  <si>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</si>
  <si>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</si>
  <si>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</si>
  <si>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</si>
  <si>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</si>
  <si>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</si>
  <si>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</si>
  <si>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</si>
  <si>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</si>
  <si>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</si>
  <si>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</si>
  <si>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</si>
  <si>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</si>
  <si>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</si>
  <si>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</si>
  <si>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</si>
  <si>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</si>
  <si>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</si>
  <si>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</si>
  <si>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</si>
  <si>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</si>
  <si>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</si>
  <si>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</si>
  <si>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</si>
  <si>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</si>
  <si>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</si>
  <si>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</si>
  <si>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</si>
  <si>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</si>
  <si>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</si>
  <si>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</si>
  <si>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</si>
  <si>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</si>
  <si>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</si>
  <si>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</si>
  <si>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</si>
  <si>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</si>
  <si>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</si>
  <si>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</si>
  <si>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</si>
  <si>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</si>
  <si>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</si>
  <si>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</si>
  <si>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</si>
  <si>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</si>
  <si>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</si>
  <si>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</si>
  <si>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</si>
  <si>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</si>
  <si>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</si>
  <si>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</si>
  <si>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</si>
  <si>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</si>
  <si>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</si>
  <si>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</si>
  <si>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</si>
  <si>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</si>
  <si>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</si>
  <si>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</si>
  <si>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</si>
  <si>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</si>
  <si>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</si>
  <si>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</si>
  <si>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</si>
  <si>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</si>
  <si>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</si>
  <si>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</si>
  <si>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</si>
  <si>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</si>
  <si>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</si>
  <si>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</si>
  <si>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</si>
  <si>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</si>
  <si>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</si>
  <si>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</si>
  <si>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</si>
  <si>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</si>
  <si>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</si>
  <si>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</si>
  <si>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</si>
  <si>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</si>
  <si>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</si>
  <si>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</si>
  <si>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</si>
  <si>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</si>
  <si>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</si>
  <si>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</si>
  <si>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</si>
  <si>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</si>
  <si>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</si>
  <si>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</si>
  <si>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</si>
  <si>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</si>
  <si>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</si>
  <si>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</si>
  <si>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</si>
  <si>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</si>
  <si>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</si>
  <si>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</si>
  <si>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</si>
  <si>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</si>
  <si>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</si>
  <si>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</si>
  <si>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</si>
  <si>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</si>
  <si>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</si>
  <si>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</si>
  <si>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</si>
  <si>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</si>
  <si>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</si>
  <si>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</si>
  <si>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</si>
  <si>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</si>
  <si>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</si>
  <si>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</si>
  <si>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</si>
  <si>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</si>
  <si>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</si>
  <si>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</si>
  <si>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</si>
  <si>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</si>
  <si>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</si>
  <si>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</si>
  <si>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</si>
  <si>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</si>
  <si>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</si>
  <si>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</si>
  <si>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</si>
  <si>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</si>
  <si>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</si>
  <si>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</si>
  <si>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</si>
  <si>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</si>
  <si>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</si>
  <si>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</si>
  <si>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</si>
  <si>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</si>
  <si>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</si>
  <si>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</si>
  <si>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</si>
  <si>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</si>
  <si>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</si>
  <si>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</si>
  <si>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</si>
  <si>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</si>
  <si>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</si>
  <si>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</si>
  <si>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</si>
  <si>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</si>
  <si>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</si>
  <si>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</si>
  <si>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</si>
  <si>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</si>
  <si>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</si>
  <si>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</si>
  <si>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</si>
  <si>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</si>
  <si>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</si>
  <si>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</si>
  <si>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</si>
  <si>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</si>
  <si>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</si>
  <si>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</si>
  <si>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</si>
  <si>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</si>
  <si>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</si>
  <si>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</si>
  <si>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</si>
  <si>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</si>
  <si>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</si>
  <si>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</si>
  <si>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</si>
  <si>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</si>
  <si>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</si>
  <si>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</si>
  <si>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</si>
  <si>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</si>
  <si>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</si>
  <si>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</si>
  <si>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</si>
  <si>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</si>
  <si>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</si>
  <si>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</si>
  <si>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</si>
  <si>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</si>
  <si>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</si>
  <si>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</si>
  <si>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</si>
  <si>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</si>
  <si>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</si>
  <si>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</si>
  <si>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</si>
  <si>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</si>
  <si>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</si>
  <si>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</si>
  <si>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</si>
  <si>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</si>
  <si>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</si>
  <si>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</si>
  <si>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</si>
  <si>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</si>
  <si>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</si>
  <si>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</si>
  <si>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</si>
  <si>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</si>
  <si>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</si>
  <si>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</si>
  <si>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</si>
  <si>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</si>
  <si>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</si>
  <si>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</si>
  <si>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</si>
  <si>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</si>
  <si>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</si>
  <si>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</si>
  <si>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</si>
  <si>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</si>
  <si>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</si>
  <si>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</si>
  <si>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</si>
  <si>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</si>
  <si>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</si>
  <si>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</si>
  <si>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</si>
  <si>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</si>
  <si>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</si>
  <si>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</si>
  <si>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</si>
  <si>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</si>
  <si>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</si>
  <si>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</si>
  <si>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</si>
  <si>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</si>
  <si>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</si>
  <si>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</si>
  <si>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</si>
  <si>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</si>
  <si>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</si>
  <si>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</si>
  <si>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</si>
  <si>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</si>
  <si>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</si>
  <si>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</si>
  <si>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</si>
  <si>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</si>
  <si>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</si>
  <si>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</si>
  <si>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</si>
  <si>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</si>
  <si>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</si>
  <si>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</si>
  <si>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</si>
  <si>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</si>
  <si>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</si>
  <si>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</si>
  <si>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</si>
  <si>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</si>
  <si>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</si>
  <si>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</si>
  <si>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</si>
  <si>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</si>
  <si>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</si>
  <si>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</si>
  <si>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</si>
  <si>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</si>
  <si>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</si>
  <si>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</si>
  <si>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</si>
  <si>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</si>
  <si>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</si>
  <si>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</si>
  <si>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</si>
  <si>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</si>
  <si>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</si>
  <si>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</si>
  <si>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</si>
  <si>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</si>
  <si>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</si>
  <si>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</si>
  <si>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</si>
  <si>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</si>
  <si>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</si>
  <si>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</si>
  <si>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</si>
  <si>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</si>
  <si>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</si>
  <si>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</si>
  <si>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</si>
  <si>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</si>
  <si>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</si>
  <si>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</si>
  <si>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</si>
  <si>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</si>
  <si>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</si>
  <si>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</si>
  <si>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</si>
  <si>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</si>
  <si>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</si>
  <si>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</si>
  <si>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</si>
  <si>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</si>
  <si>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</si>
  <si>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</si>
  <si>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</si>
  <si>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</si>
  <si>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</si>
  <si>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</si>
  <si>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</si>
  <si>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</si>
  <si>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</si>
  <si>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</si>
  <si>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</si>
  <si>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</si>
  <si>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</si>
  <si>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</si>
  <si>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</si>
  <si>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</si>
  <si>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</si>
  <si>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</si>
  <si>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</si>
  <si>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</si>
  <si>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</si>
  <si>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</si>
  <si>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</si>
  <si>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</si>
  <si>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</si>
  <si>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</si>
  <si>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</si>
  <si>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</si>
  <si>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</si>
  <si>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</si>
  <si>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</si>
  <si>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</si>
  <si>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</si>
  <si>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</si>
  <si>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</si>
  <si>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</si>
  <si>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</si>
  <si>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</si>
  <si>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</si>
  <si>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</si>
  <si>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</si>
  <si>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</si>
  <si>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</si>
  <si>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</si>
  <si>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</si>
  <si>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</si>
  <si>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</si>
  <si>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</si>
  <si>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para el Municipio de Salvatierra, Gto.</t>
  </si>
  <si>
    <t>Correspondiente del 1 de Enero al 30 de Junio de 2023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</si>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</sst>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8" applyFont="1" applyAlignment="1">
      <alignment vertical="center"/>
    </xf>
    <xf numFmtId="0" fontId="11" fillId="3" borderId="0" xfId="8" applyFont="1" applyFill="1"/>
    <xf numFmtId="0" fontId="9" fillId="0" borderId="0" xfId="8" applyFont="1"/>
    <xf numFmtId="0" fontId="12" fillId="4" borderId="0" xfId="8" applyFont="1" applyFill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2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8" fillId="6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49" fontId="2" fillId="0" borderId="2" xfId="13" applyNumberFormat="1" applyFont="1" applyBorder="1" applyAlignment="1">
      <alignment vertical="center"/>
    </xf>
    <xf numFmtId="3" fontId="8" fillId="6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7" fillId="0" borderId="8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7" fillId="0" borderId="24" xfId="8" applyFont="1" applyFill="1" applyBorder="1" applyAlignment="1">
      <alignment horizontal="center" vertical="center"/>
    </xf>
    <xf numFmtId="0" fontId="7" fillId="0" borderId="21" xfId="8" applyFont="1" applyFill="1" applyBorder="1" applyAlignment="1">
      <alignment horizontal="center" vertical="center"/>
    </xf>
    <xf numFmtId="0" fontId="7" fillId="0" borderId="21" xfId="8" applyFont="1" applyFill="1" applyBorder="1" applyAlignment="1">
      <alignment vertical="center"/>
    </xf>
    <xf numFmtId="0" fontId="7" fillId="0" borderId="21" xfId="8" applyFont="1" applyFill="1" applyBorder="1" applyAlignment="1">
      <alignment horizontal="right" vertical="center"/>
    </xf>
    <xf numFmtId="0" fontId="7" fillId="0" borderId="22" xfId="8" applyFont="1" applyFill="1" applyBorder="1" applyAlignment="1">
      <alignment horizontal="left" vertical="center"/>
    </xf>
    <xf numFmtId="0" fontId="7" fillId="0" borderId="4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0" fontId="7" fillId="0" borderId="8" xfId="8" applyFont="1" applyFill="1" applyBorder="1" applyAlignment="1">
      <alignment vertical="center"/>
    </xf>
    <xf numFmtId="0" fontId="7" fillId="0" borderId="8" xfId="8" applyFont="1" applyFill="1" applyBorder="1" applyAlignment="1">
      <alignment horizontal="left" vertical="center"/>
    </xf>
    <xf numFmtId="0" fontId="7" fillId="0" borderId="5" xfId="8" applyFont="1" applyFill="1" applyBorder="1" applyAlignment="1">
      <alignment horizontal="center" vertical="center"/>
    </xf>
    <xf numFmtId="0" fontId="7" fillId="0" borderId="23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1" fillId="0" borderId="24" xfId="8" applyFont="1" applyFill="1" applyBorder="1" applyAlignment="1">
      <alignment horizontal="center" vertical="center"/>
    </xf>
    <xf numFmtId="0" fontId="1" fillId="0" borderId="21" xfId="8" applyFont="1" applyFill="1" applyBorder="1" applyAlignment="1">
      <alignment vertical="center"/>
    </xf>
    <xf numFmtId="0" fontId="8" fillId="0" borderId="21" xfId="8" applyFont="1" applyFill="1" applyBorder="1" applyAlignment="1">
      <alignment horizontal="right" vertical="center"/>
    </xf>
    <xf numFmtId="0" fontId="1" fillId="0" borderId="22" xfId="8" applyFont="1" applyFill="1" applyBorder="1" applyAlignment="1">
      <alignment horizontal="left" vertical="center"/>
    </xf>
    <xf numFmtId="0" fontId="1" fillId="0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horizontal="right" vertical="center"/>
    </xf>
    <xf numFmtId="0" fontId="1" fillId="0" borderId="8" xfId="8" applyFont="1" applyFill="1" applyBorder="1" applyAlignment="1">
      <alignment horizontal="left" vertical="center"/>
    </xf>
    <xf numFmtId="0" fontId="11" fillId="0" borderId="4" xfId="8" applyFont="1" applyFill="1" applyBorder="1" applyAlignment="1">
      <alignment horizontal="center" vertical="center"/>
    </xf>
    <xf numFmtId="0" fontId="11" fillId="0" borderId="0" xfId="8" applyFont="1" applyFill="1" applyBorder="1"/>
    <xf numFmtId="0" fontId="11" fillId="0" borderId="8" xfId="8" applyFont="1" applyFill="1" applyBorder="1"/>
    <xf numFmtId="0" fontId="9" fillId="0" borderId="4" xfId="8" applyFont="1" applyBorder="1"/>
    <xf numFmtId="0" fontId="9" fillId="0" borderId="0" xfId="8" applyFont="1" applyBorder="1"/>
    <xf numFmtId="0" fontId="9" fillId="0" borderId="8" xfId="8" applyFont="1" applyBorder="1"/>
    <xf numFmtId="0" fontId="11" fillId="3" borderId="4" xfId="8" applyFont="1" applyFill="1" applyBorder="1"/>
    <xf numFmtId="0" fontId="11" fillId="3" borderId="0" xfId="8" applyFont="1" applyFill="1" applyBorder="1"/>
    <xf numFmtId="0" fontId="11" fillId="3" borderId="8" xfId="8" applyFont="1" applyFill="1" applyBorder="1"/>
    <xf numFmtId="0" fontId="12" fillId="4" borderId="4" xfId="8" applyFont="1" applyFill="1" applyBorder="1"/>
    <xf numFmtId="0" fontId="12" fillId="4" borderId="0" xfId="8" applyFont="1" applyFill="1" applyBorder="1"/>
    <xf numFmtId="0" fontId="12" fillId="4" borderId="8" xfId="8" applyFont="1" applyFill="1" applyBorder="1"/>
    <xf numFmtId="0" fontId="9" fillId="0" borderId="4" xfId="8" applyFont="1" applyBorder="1" applyAlignment="1">
      <alignment horizontal="center"/>
    </xf>
    <xf numFmtId="4" fontId="9" fillId="0" borderId="0" xfId="8" applyNumberFormat="1" applyFont="1" applyBorder="1"/>
    <xf numFmtId="0" fontId="12" fillId="5" borderId="4" xfId="8" applyFont="1" applyFill="1" applyBorder="1"/>
    <xf numFmtId="0" fontId="12" fillId="5" borderId="0" xfId="8" applyFont="1" applyFill="1" applyBorder="1"/>
    <xf numFmtId="0" fontId="12" fillId="5" borderId="8" xfId="8" applyFont="1" applyFill="1" applyBorder="1"/>
    <xf numFmtId="0" fontId="9" fillId="0" borderId="5" xfId="8" applyFont="1" applyBorder="1" applyAlignment="1">
      <alignment horizontal="center"/>
    </xf>
    <xf numFmtId="0" fontId="9" fillId="0" borderId="23" xfId="8" applyFont="1" applyBorder="1"/>
    <xf numFmtId="4" fontId="9" fillId="0" borderId="23" xfId="8" applyNumberFormat="1" applyFont="1" applyBorder="1"/>
    <xf numFmtId="0" fontId="9" fillId="0" borderId="6" xfId="8" applyFont="1" applyBorder="1"/>
    <xf numFmtId="0" fontId="11" fillId="3" borderId="4" xfId="12" applyFont="1" applyFill="1" applyBorder="1"/>
    <xf numFmtId="0" fontId="11" fillId="3" borderId="0" xfId="12" applyFont="1" applyFill="1" applyBorder="1"/>
    <xf numFmtId="0" fontId="11" fillId="3" borderId="8" xfId="12" applyFont="1" applyFill="1" applyBorder="1"/>
    <xf numFmtId="0" fontId="12" fillId="4" borderId="4" xfId="12" applyFont="1" applyFill="1" applyBorder="1"/>
    <xf numFmtId="0" fontId="12" fillId="4" borderId="0" xfId="12" applyFont="1" applyFill="1" applyBorder="1"/>
    <xf numFmtId="0" fontId="12" fillId="4" borderId="8" xfId="12" applyFont="1" applyFill="1" applyBorder="1"/>
    <xf numFmtId="0" fontId="2" fillId="0" borderId="4" xfId="12" applyFont="1" applyBorder="1" applyAlignment="1">
      <alignment horizontal="center" vertical="center"/>
    </xf>
    <xf numFmtId="0" fontId="2" fillId="0" borderId="0" xfId="12" applyFont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8" xfId="12" applyFont="1" applyBorder="1"/>
    <xf numFmtId="0" fontId="2" fillId="0" borderId="0" xfId="12" applyFont="1" applyBorder="1" applyAlignment="1">
      <alignment wrapText="1"/>
    </xf>
    <xf numFmtId="0" fontId="9" fillId="0" borderId="4" xfId="12" applyFont="1" applyBorder="1"/>
    <xf numFmtId="0" fontId="9" fillId="0" borderId="0" xfId="12" applyFont="1" applyBorder="1"/>
    <xf numFmtId="0" fontId="2" fillId="0" borderId="4" xfId="12" applyFont="1" applyBorder="1" applyAlignment="1">
      <alignment horizontal="center"/>
    </xf>
    <xf numFmtId="0" fontId="2" fillId="0" borderId="8" xfId="12" applyFont="1" applyBorder="1"/>
    <xf numFmtId="9" fontId="2" fillId="0" borderId="0" xfId="12" applyNumberFormat="1" applyFont="1" applyBorder="1"/>
    <xf numFmtId="0" fontId="2" fillId="0" borderId="5" xfId="12" applyFont="1" applyBorder="1" applyAlignment="1">
      <alignment horizontal="center"/>
    </xf>
    <xf numFmtId="0" fontId="2" fillId="0" borderId="23" xfId="12" applyFont="1" applyBorder="1"/>
    <xf numFmtId="4" fontId="2" fillId="0" borderId="23" xfId="12" applyNumberFormat="1" applyFont="1" applyBorder="1"/>
    <xf numFmtId="9" fontId="2" fillId="0" borderId="23" xfId="12" applyNumberFormat="1" applyFont="1" applyBorder="1"/>
    <xf numFmtId="0" fontId="2" fillId="0" borderId="6" xfId="12" applyFont="1" applyBorder="1"/>
    <xf numFmtId="0" fontId="8" fillId="0" borderId="24" xfId="8" applyFont="1" applyFill="1" applyBorder="1" applyAlignment="1">
      <alignment horizontal="center" vertical="center"/>
    </xf>
    <xf numFmtId="0" fontId="8" fillId="0" borderId="21" xfId="8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11" fillId="0" borderId="5" xfId="8" applyFont="1" applyFill="1" applyBorder="1" applyAlignment="1">
      <alignment horizontal="center" vertical="center"/>
    </xf>
    <xf numFmtId="0" fontId="11" fillId="0" borderId="23" xfId="8" applyFont="1" applyFill="1" applyBorder="1"/>
    <xf numFmtId="0" fontId="11" fillId="0" borderId="6" xfId="8" applyFont="1" applyFill="1" applyBorder="1"/>
    <xf numFmtId="0" fontId="11" fillId="3" borderId="0" xfId="9" applyFont="1" applyFill="1" applyBorder="1"/>
    <xf numFmtId="0" fontId="11" fillId="3" borderId="8" xfId="9" applyFont="1" applyFill="1" applyBorder="1"/>
    <xf numFmtId="0" fontId="9" fillId="0" borderId="4" xfId="9" applyFont="1" applyBorder="1"/>
    <xf numFmtId="0" fontId="9" fillId="0" borderId="0" xfId="9" applyFont="1" applyBorder="1"/>
    <xf numFmtId="0" fontId="9" fillId="0" borderId="8" xfId="9" applyFont="1" applyBorder="1"/>
    <xf numFmtId="0" fontId="11" fillId="3" borderId="4" xfId="9" applyFont="1" applyFill="1" applyBorder="1"/>
    <xf numFmtId="0" fontId="12" fillId="4" borderId="4" xfId="9" applyFont="1" applyFill="1" applyBorder="1"/>
    <xf numFmtId="0" fontId="12" fillId="4" borderId="0" xfId="9" applyFont="1" applyFill="1" applyBorder="1"/>
    <xf numFmtId="0" fontId="12" fillId="4" borderId="8" xfId="9" applyFont="1" applyFill="1" applyBorder="1"/>
    <xf numFmtId="0" fontId="9" fillId="0" borderId="4" xfId="9" applyFont="1" applyBorder="1" applyAlignment="1">
      <alignment horizontal="center"/>
    </xf>
    <xf numFmtId="4" fontId="9" fillId="0" borderId="0" xfId="9" applyNumberFormat="1" applyFont="1" applyBorder="1"/>
    <xf numFmtId="0" fontId="9" fillId="0" borderId="5" xfId="9" applyFont="1" applyBorder="1" applyAlignment="1">
      <alignment horizontal="center"/>
    </xf>
    <xf numFmtId="0" fontId="9" fillId="0" borderId="23" xfId="9" applyFont="1" applyBorder="1"/>
    <xf numFmtId="4" fontId="9" fillId="0" borderId="23" xfId="9" applyNumberFormat="1" applyFont="1" applyBorder="1"/>
    <xf numFmtId="0" fontId="9" fillId="0" borderId="6" xfId="9" applyFont="1" applyBorder="1"/>
    <xf numFmtId="0" fontId="8" fillId="0" borderId="24" xfId="9" applyFont="1" applyFill="1" applyBorder="1" applyAlignment="1">
      <alignment horizontal="center" vertical="center"/>
    </xf>
    <xf numFmtId="0" fontId="8" fillId="0" borderId="21" xfId="9" applyFont="1" applyFill="1" applyBorder="1" applyAlignment="1">
      <alignment horizontal="center" vertical="center"/>
    </xf>
    <xf numFmtId="0" fontId="8" fillId="0" borderId="21" xfId="9" applyFont="1" applyFill="1" applyBorder="1" applyAlignment="1">
      <alignment horizontal="right" vertical="center"/>
    </xf>
    <xf numFmtId="0" fontId="1" fillId="0" borderId="22" xfId="9" applyFont="1" applyFill="1" applyBorder="1" applyAlignment="1">
      <alignment horizontal="left" vertical="center"/>
    </xf>
    <xf numFmtId="0" fontId="8" fillId="0" borderId="4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right" vertical="center"/>
    </xf>
    <xf numFmtId="0" fontId="1" fillId="0" borderId="8" xfId="9" applyFont="1" applyFill="1" applyBorder="1" applyAlignment="1">
      <alignment horizontal="left" vertical="center"/>
    </xf>
    <xf numFmtId="0" fontId="11" fillId="0" borderId="5" xfId="9" applyFont="1" applyFill="1" applyBorder="1" applyAlignment="1">
      <alignment horizontal="center" vertical="center"/>
    </xf>
    <xf numFmtId="0" fontId="11" fillId="0" borderId="23" xfId="9" applyFont="1" applyFill="1" applyBorder="1"/>
    <xf numFmtId="0" fontId="11" fillId="0" borderId="6" xfId="9" applyFont="1" applyFill="1" applyBorder="1"/>
    <xf numFmtId="0" fontId="9" fillId="0" borderId="5" xfId="9" applyFont="1" applyBorder="1"/>
    <xf numFmtId="0" fontId="11" fillId="3" borderId="24" xfId="9" applyFont="1" applyFill="1" applyBorder="1"/>
    <xf numFmtId="0" fontId="11" fillId="3" borderId="21" xfId="9" applyFont="1" applyFill="1" applyBorder="1"/>
    <xf numFmtId="0" fontId="11" fillId="3" borderId="22" xfId="9" applyFont="1" applyFill="1" applyBorder="1"/>
    <xf numFmtId="0" fontId="12" fillId="4" borderId="0" xfId="9" applyFont="1" applyFill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0" xfId="9" applyFont="1" applyBorder="1"/>
    <xf numFmtId="4" fontId="8" fillId="0" borderId="0" xfId="9" applyNumberFormat="1" applyFont="1" applyBorder="1"/>
    <xf numFmtId="0" fontId="12" fillId="4" borderId="0" xfId="9" applyFont="1" applyFill="1" applyBorder="1" applyAlignment="1">
      <alignment horizontal="center" vertical="center"/>
    </xf>
    <xf numFmtId="0" fontId="8" fillId="0" borderId="8" xfId="9" applyFont="1" applyBorder="1"/>
    <xf numFmtId="0" fontId="8" fillId="0" borderId="0" xfId="9" applyFont="1" applyBorder="1" applyAlignment="1">
      <alignment horizontal="left" indent="1"/>
    </xf>
    <xf numFmtId="0" fontId="8" fillId="0" borderId="4" xfId="2" applyFont="1" applyBorder="1" applyAlignment="1">
      <alignment horizontal="center"/>
    </xf>
    <xf numFmtId="0" fontId="8" fillId="0" borderId="0" xfId="2" applyFont="1" applyBorder="1"/>
    <xf numFmtId="4" fontId="8" fillId="0" borderId="0" xfId="19" applyNumberFormat="1" applyFont="1" applyFill="1" applyBorder="1"/>
    <xf numFmtId="0" fontId="9" fillId="0" borderId="4" xfId="2" applyFont="1" applyBorder="1" applyAlignment="1">
      <alignment horizontal="center"/>
    </xf>
    <xf numFmtId="0" fontId="9" fillId="0" borderId="0" xfId="2" applyFont="1" applyBorder="1"/>
    <xf numFmtId="4" fontId="9" fillId="0" borderId="0" xfId="19" applyNumberFormat="1" applyFont="1" applyFill="1" applyBorder="1"/>
    <xf numFmtId="0" fontId="1" fillId="0" borderId="0" xfId="9" applyFont="1" applyBorder="1"/>
    <xf numFmtId="0" fontId="1" fillId="0" borderId="0" xfId="2" applyFont="1" applyBorder="1"/>
    <xf numFmtId="4" fontId="8" fillId="0" borderId="0" xfId="18" applyNumberFormat="1" applyFont="1" applyFill="1" applyBorder="1"/>
    <xf numFmtId="0" fontId="2" fillId="0" borderId="0" xfId="2" applyFont="1" applyBorder="1"/>
    <xf numFmtId="4" fontId="9" fillId="0" borderId="0" xfId="18" applyNumberFormat="1" applyFont="1" applyFill="1" applyBorder="1"/>
    <xf numFmtId="0" fontId="8" fillId="0" borderId="0" xfId="2" applyFont="1" applyBorder="1" applyAlignment="1">
      <alignment horizontal="left" indent="1"/>
    </xf>
    <xf numFmtId="4" fontId="8" fillId="0" borderId="0" xfId="2" applyNumberFormat="1" applyFont="1" applyBorder="1"/>
    <xf numFmtId="0" fontId="2" fillId="0" borderId="0" xfId="9" applyFont="1" applyBorder="1"/>
    <xf numFmtId="4" fontId="5" fillId="0" borderId="0" xfId="2" applyNumberFormat="1" applyFont="1" applyBorder="1" applyAlignment="1" applyProtection="1">
      <alignment vertical="top"/>
      <protection locked="0"/>
    </xf>
    <xf numFmtId="0" fontId="8" fillId="0" borderId="23" xfId="9" quotePrefix="1" applyFont="1" applyBorder="1" applyAlignment="1">
      <alignment horizontal="left" indent="1"/>
    </xf>
    <xf numFmtId="4" fontId="8" fillId="0" borderId="23" xfId="9" applyNumberFormat="1" applyFont="1" applyBorder="1"/>
    <xf numFmtId="0" fontId="11" fillId="0" borderId="4" xfId="9" applyFont="1" applyFill="1" applyBorder="1" applyAlignment="1">
      <alignment horizontal="center" vertical="center"/>
    </xf>
    <xf numFmtId="0" fontId="11" fillId="0" borderId="0" xfId="9" applyFont="1" applyFill="1" applyBorder="1"/>
    <xf numFmtId="0" fontId="11" fillId="0" borderId="8" xfId="9" applyFont="1" applyFill="1" applyBorder="1"/>
    <xf numFmtId="0" fontId="7" fillId="0" borderId="14" xfId="13" applyFont="1" applyFill="1" applyBorder="1" applyAlignment="1">
      <alignment horizontal="center" vertical="center"/>
    </xf>
    <xf numFmtId="0" fontId="7" fillId="0" borderId="11" xfId="13" applyFont="1" applyFill="1" applyBorder="1" applyAlignment="1">
      <alignment horizontal="center" vertical="center"/>
    </xf>
    <xf numFmtId="0" fontId="7" fillId="0" borderId="16" xfId="13" applyFont="1" applyFill="1" applyBorder="1" applyAlignment="1">
      <alignment horizontal="center" vertical="center"/>
    </xf>
    <xf numFmtId="0" fontId="7" fillId="0" borderId="10" xfId="13" applyFont="1" applyFill="1" applyBorder="1" applyAlignment="1">
      <alignment horizontal="center" vertical="center"/>
    </xf>
    <xf numFmtId="0" fontId="7" fillId="0" borderId="0" xfId="13" applyFont="1" applyFill="1" applyAlignment="1">
      <alignment horizontal="center" vertical="center"/>
    </xf>
    <xf numFmtId="0" fontId="7" fillId="0" borderId="17" xfId="13" applyFont="1" applyFill="1" applyBorder="1" applyAlignment="1">
      <alignment horizontal="center" vertical="center"/>
    </xf>
    <xf numFmtId="0" fontId="7" fillId="0" borderId="13" xfId="13" applyFont="1" applyFill="1" applyBorder="1" applyAlignment="1">
      <alignment horizontal="center" vertical="center"/>
    </xf>
    <xf numFmtId="0" fontId="7" fillId="0" borderId="15" xfId="13" applyFont="1" applyFill="1" applyBorder="1" applyAlignment="1">
      <alignment horizontal="center" vertical="center"/>
    </xf>
    <xf numFmtId="0" fontId="7" fillId="0" borderId="18" xfId="13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vertical="center"/>
    </xf>
    <xf numFmtId="3" fontId="8" fillId="0" borderId="1" xfId="13" applyNumberFormat="1" applyFont="1" applyFill="1" applyBorder="1" applyAlignment="1">
      <alignment horizontal="right" vertical="center" wrapText="1" indent="1"/>
    </xf>
    <xf numFmtId="0" fontId="1" fillId="0" borderId="14" xfId="13" applyFont="1" applyFill="1" applyBorder="1" applyAlignment="1" applyProtection="1">
      <alignment horizontal="center" vertical="center" wrapText="1"/>
      <protection locked="0"/>
    </xf>
    <xf numFmtId="0" fontId="1" fillId="0" borderId="11" xfId="13" applyFont="1" applyFill="1" applyBorder="1" applyAlignment="1" applyProtection="1">
      <alignment horizontal="center" vertical="center" wrapText="1"/>
      <protection locked="0"/>
    </xf>
    <xf numFmtId="0" fontId="1" fillId="0" borderId="16" xfId="13" applyFont="1" applyFill="1" applyBorder="1" applyAlignment="1" applyProtection="1">
      <alignment horizontal="center" vertical="center" wrapText="1"/>
      <protection locked="0"/>
    </xf>
    <xf numFmtId="0" fontId="1" fillId="0" borderId="10" xfId="13" applyFont="1" applyFill="1" applyBorder="1" applyAlignment="1" applyProtection="1">
      <alignment horizontal="center" vertical="center" wrapText="1"/>
      <protection locked="0"/>
    </xf>
    <xf numFmtId="0" fontId="1" fillId="0" borderId="0" xfId="13" applyFont="1" applyFill="1" applyAlignment="1" applyProtection="1">
      <alignment horizontal="center" vertical="center" wrapText="1"/>
      <protection locked="0"/>
    </xf>
    <xf numFmtId="0" fontId="1" fillId="0" borderId="17" xfId="13" applyFont="1" applyFill="1" applyBorder="1" applyAlignment="1" applyProtection="1">
      <alignment horizontal="center" vertical="center" wrapText="1"/>
      <protection locked="0"/>
    </xf>
    <xf numFmtId="0" fontId="8" fillId="0" borderId="13" xfId="13" applyFont="1" applyFill="1" applyBorder="1" applyAlignment="1">
      <alignment vertical="center"/>
    </xf>
    <xf numFmtId="3" fontId="8" fillId="0" borderId="1" xfId="13" applyNumberFormat="1" applyFont="1" applyFill="1" applyBorder="1" applyAlignment="1">
      <alignment horizontal="right" vertical="center"/>
    </xf>
    <xf numFmtId="0" fontId="8" fillId="0" borderId="21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8" fillId="0" borderId="4" xfId="9" applyFont="1" applyFill="1" applyBorder="1" applyAlignment="1">
      <alignment horizontal="center"/>
    </xf>
    <xf numFmtId="0" fontId="8" fillId="0" borderId="0" xfId="9" applyFont="1" applyFill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228599</xdr:rowOff>
    </xdr:from>
    <xdr:to>
      <xdr:col>1</xdr:col>
      <xdr:colOff>357505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28599"/>
          <a:ext cx="1109980" cy="609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691910</xdr:colOff>
      <xdr:row>0</xdr:row>
      <xdr:rowOff>179717</xdr:rowOff>
    </xdr:from>
    <xdr:to>
      <xdr:col>1</xdr:col>
      <xdr:colOff>1801890</xdr:colOff>
      <xdr:row>3</xdr:row>
      <xdr:rowOff>61464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0C964-C9FD-44DB-9AE8-17DE25EE7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63" y="179717"/>
          <a:ext cx="1109980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200026</xdr:rowOff>
    </xdr:from>
    <xdr:to>
      <xdr:col>1</xdr:col>
      <xdr:colOff>624205</xdr:colOff>
      <xdr:row>2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C6147E-907F-453D-B77B-A1BFF74B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6"/>
          <a:ext cx="110998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180975</xdr:rowOff>
    </xdr:from>
    <xdr:to>
      <xdr:col>1</xdr:col>
      <xdr:colOff>333375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6EC8A2-7CE0-4236-AA8E-26242AFEE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80975"/>
          <a:ext cx="9525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1</xdr:col>
      <xdr:colOff>452755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C3CF1-FD86-414D-8CFF-467A8CD8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95275"/>
          <a:ext cx="995680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1</xdr:row>
      <xdr:rowOff>152400</xdr:rowOff>
    </xdr:from>
    <xdr:to>
      <xdr:col>1</xdr:col>
      <xdr:colOff>909954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10AAEA-F988-48FE-B45F-4899A74DF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381000"/>
          <a:ext cx="1024255" cy="438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1</xdr:col>
      <xdr:colOff>771525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37DA7F-A166-4EBC-B9B3-9D57BBABE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8125"/>
          <a:ext cx="923925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161925</xdr:rowOff>
    </xdr:from>
    <xdr:to>
      <xdr:col>1</xdr:col>
      <xdr:colOff>1862455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90A68-4FA1-43B4-AC6C-C8F7E5C0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161925"/>
          <a:ext cx="110998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30" sqref="B3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73" t="s">
        <v>577</v>
      </c>
      <c r="B1" s="74"/>
      <c r="C1" s="75"/>
      <c r="D1" s="76" t="s">
        <v>517</v>
      </c>
      <c r="E1" s="77">
        <v>2023</v>
      </c>
    </row>
    <row r="2" spans="1:5" ht="18.95" customHeight="1" x14ac:dyDescent="0.2">
      <c r="A2" s="78" t="s">
        <v>516</v>
      </c>
      <c r="B2" s="79"/>
      <c r="C2" s="80"/>
      <c r="D2" s="81" t="s">
        <v>518</v>
      </c>
      <c r="E2" s="82" t="s">
        <v>523</v>
      </c>
    </row>
    <row r="3" spans="1:5" ht="18.95" customHeight="1" x14ac:dyDescent="0.2">
      <c r="A3" s="78" t="s">
        <v>578</v>
      </c>
      <c r="B3" s="79"/>
      <c r="C3" s="80"/>
      <c r="D3" s="81" t="s">
        <v>519</v>
      </c>
      <c r="E3" s="83">
        <v>2</v>
      </c>
    </row>
    <row r="4" spans="1:5" ht="18.95" customHeight="1" thickBot="1" x14ac:dyDescent="0.25">
      <c r="A4" s="84" t="s">
        <v>538</v>
      </c>
      <c r="B4" s="85"/>
      <c r="C4" s="85"/>
      <c r="D4" s="85"/>
      <c r="E4" s="86"/>
    </row>
    <row r="5" spans="1:5" ht="15" customHeight="1" x14ac:dyDescent="0.2">
      <c r="A5" s="87" t="s">
        <v>32</v>
      </c>
      <c r="B5" s="88" t="s">
        <v>33</v>
      </c>
      <c r="C5" s="89"/>
      <c r="D5" s="89"/>
      <c r="E5" s="90"/>
    </row>
    <row r="6" spans="1:5" x14ac:dyDescent="0.2">
      <c r="A6" s="2"/>
      <c r="B6" s="3"/>
      <c r="C6" s="71"/>
      <c r="D6" s="71"/>
      <c r="E6" s="7"/>
    </row>
    <row r="7" spans="1:5" x14ac:dyDescent="0.2">
      <c r="A7" s="4"/>
      <c r="B7" s="5" t="s">
        <v>36</v>
      </c>
      <c r="C7" s="71"/>
      <c r="D7" s="71"/>
      <c r="E7" s="7"/>
    </row>
    <row r="8" spans="1:5" x14ac:dyDescent="0.2">
      <c r="A8" s="4"/>
      <c r="B8" s="5"/>
      <c r="C8" s="71"/>
      <c r="D8" s="71"/>
      <c r="E8" s="7"/>
    </row>
    <row r="9" spans="1:5" x14ac:dyDescent="0.2">
      <c r="A9" s="4"/>
      <c r="B9" s="6" t="s">
        <v>0</v>
      </c>
      <c r="C9" s="71"/>
      <c r="D9" s="71"/>
      <c r="E9" s="7"/>
    </row>
    <row r="10" spans="1:5" x14ac:dyDescent="0.2">
      <c r="A10" s="63" t="s">
        <v>1</v>
      </c>
      <c r="B10" s="64" t="s">
        <v>2</v>
      </c>
      <c r="C10" s="71"/>
      <c r="D10" s="71"/>
      <c r="E10" s="7"/>
    </row>
    <row r="11" spans="1:5" x14ac:dyDescent="0.2">
      <c r="A11" s="63" t="s">
        <v>3</v>
      </c>
      <c r="B11" s="64" t="s">
        <v>4</v>
      </c>
      <c r="C11" s="71"/>
      <c r="D11" s="71"/>
      <c r="E11" s="7"/>
    </row>
    <row r="12" spans="1:5" x14ac:dyDescent="0.2">
      <c r="A12" s="63" t="s">
        <v>5</v>
      </c>
      <c r="B12" s="64" t="s">
        <v>6</v>
      </c>
      <c r="C12" s="71"/>
      <c r="D12" s="71"/>
      <c r="E12" s="7"/>
    </row>
    <row r="13" spans="1:5" x14ac:dyDescent="0.2">
      <c r="A13" s="63" t="s">
        <v>88</v>
      </c>
      <c r="B13" s="64" t="s">
        <v>511</v>
      </c>
      <c r="C13" s="71"/>
      <c r="D13" s="71"/>
      <c r="E13" s="7"/>
    </row>
    <row r="14" spans="1:5" x14ac:dyDescent="0.2">
      <c r="A14" s="63" t="s">
        <v>7</v>
      </c>
      <c r="B14" s="64" t="s">
        <v>512</v>
      </c>
      <c r="C14" s="71"/>
      <c r="D14" s="71"/>
      <c r="E14" s="7"/>
    </row>
    <row r="15" spans="1:5" x14ac:dyDescent="0.2">
      <c r="A15" s="63" t="s">
        <v>8</v>
      </c>
      <c r="B15" s="64" t="s">
        <v>87</v>
      </c>
      <c r="C15" s="71"/>
      <c r="D15" s="71"/>
      <c r="E15" s="7"/>
    </row>
    <row r="16" spans="1:5" x14ac:dyDescent="0.2">
      <c r="A16" s="63" t="s">
        <v>9</v>
      </c>
      <c r="B16" s="64" t="s">
        <v>10</v>
      </c>
      <c r="C16" s="71"/>
      <c r="D16" s="71"/>
      <c r="E16" s="7"/>
    </row>
    <row r="17" spans="1:5" x14ac:dyDescent="0.2">
      <c r="A17" s="63" t="s">
        <v>11</v>
      </c>
      <c r="B17" s="64" t="s">
        <v>12</v>
      </c>
      <c r="C17" s="71"/>
      <c r="D17" s="71"/>
      <c r="E17" s="7"/>
    </row>
    <row r="18" spans="1:5" x14ac:dyDescent="0.2">
      <c r="A18" s="63" t="s">
        <v>13</v>
      </c>
      <c r="B18" s="64" t="s">
        <v>14</v>
      </c>
      <c r="C18" s="71"/>
      <c r="D18" s="71"/>
      <c r="E18" s="7"/>
    </row>
    <row r="19" spans="1:5" x14ac:dyDescent="0.2">
      <c r="A19" s="63" t="s">
        <v>15</v>
      </c>
      <c r="B19" s="64" t="s">
        <v>16</v>
      </c>
      <c r="C19" s="71"/>
      <c r="D19" s="71"/>
      <c r="E19" s="7"/>
    </row>
    <row r="20" spans="1:5" x14ac:dyDescent="0.2">
      <c r="A20" s="63" t="s">
        <v>17</v>
      </c>
      <c r="B20" s="64" t="s">
        <v>513</v>
      </c>
      <c r="C20" s="71"/>
      <c r="D20" s="71"/>
      <c r="E20" s="7"/>
    </row>
    <row r="21" spans="1:5" x14ac:dyDescent="0.2">
      <c r="A21" s="63" t="s">
        <v>18</v>
      </c>
      <c r="B21" s="64" t="s">
        <v>19</v>
      </c>
      <c r="C21" s="71"/>
      <c r="D21" s="71"/>
      <c r="E21" s="7"/>
    </row>
    <row r="22" spans="1:5" x14ac:dyDescent="0.2">
      <c r="A22" s="63" t="s">
        <v>20</v>
      </c>
      <c r="B22" s="64" t="s">
        <v>124</v>
      </c>
      <c r="C22" s="71"/>
      <c r="D22" s="71"/>
      <c r="E22" s="7"/>
    </row>
    <row r="23" spans="1:5" x14ac:dyDescent="0.2">
      <c r="A23" s="63" t="s">
        <v>21</v>
      </c>
      <c r="B23" s="64" t="s">
        <v>22</v>
      </c>
      <c r="C23" s="71"/>
      <c r="D23" s="71"/>
      <c r="E23" s="7"/>
    </row>
    <row r="24" spans="1:5" x14ac:dyDescent="0.2">
      <c r="A24" s="65" t="s">
        <v>497</v>
      </c>
      <c r="B24" s="66" t="s">
        <v>237</v>
      </c>
      <c r="C24" s="71"/>
      <c r="D24" s="71"/>
      <c r="E24" s="7"/>
    </row>
    <row r="25" spans="1:5" x14ac:dyDescent="0.2">
      <c r="A25" s="65" t="s">
        <v>498</v>
      </c>
      <c r="B25" s="66" t="s">
        <v>499</v>
      </c>
      <c r="C25" s="71"/>
      <c r="D25" s="71"/>
      <c r="E25" s="7"/>
    </row>
    <row r="26" spans="1:5" x14ac:dyDescent="0.2">
      <c r="A26" s="65" t="s">
        <v>500</v>
      </c>
      <c r="B26" s="66" t="s">
        <v>274</v>
      </c>
      <c r="C26" s="71"/>
      <c r="D26" s="71"/>
      <c r="E26" s="7"/>
    </row>
    <row r="27" spans="1:5" x14ac:dyDescent="0.2">
      <c r="A27" s="65" t="s">
        <v>501</v>
      </c>
      <c r="B27" s="66" t="s">
        <v>291</v>
      </c>
      <c r="C27" s="71"/>
      <c r="D27" s="71"/>
      <c r="E27" s="7"/>
    </row>
    <row r="28" spans="1:5" x14ac:dyDescent="0.2">
      <c r="A28" s="63" t="s">
        <v>23</v>
      </c>
      <c r="B28" s="64" t="s">
        <v>24</v>
      </c>
      <c r="C28" s="71"/>
      <c r="D28" s="71"/>
      <c r="E28" s="7"/>
    </row>
    <row r="29" spans="1:5" x14ac:dyDescent="0.2">
      <c r="A29" s="63" t="s">
        <v>25</v>
      </c>
      <c r="B29" s="64" t="s">
        <v>26</v>
      </c>
      <c r="C29" s="71"/>
      <c r="D29" s="71"/>
      <c r="E29" s="7"/>
    </row>
    <row r="30" spans="1:5" x14ac:dyDescent="0.2">
      <c r="A30" s="63" t="s">
        <v>27</v>
      </c>
      <c r="B30" s="64" t="s">
        <v>28</v>
      </c>
      <c r="C30" s="71"/>
      <c r="D30" s="71"/>
      <c r="E30" s="7"/>
    </row>
    <row r="31" spans="1:5" x14ac:dyDescent="0.2">
      <c r="A31" s="63" t="s">
        <v>29</v>
      </c>
      <c r="B31" s="64" t="s">
        <v>30</v>
      </c>
      <c r="C31" s="71"/>
      <c r="D31" s="71"/>
      <c r="E31" s="7"/>
    </row>
    <row r="32" spans="1:5" x14ac:dyDescent="0.2">
      <c r="A32" s="63" t="s">
        <v>41</v>
      </c>
      <c r="B32" s="64" t="s">
        <v>42</v>
      </c>
      <c r="C32" s="71"/>
      <c r="D32" s="71"/>
      <c r="E32" s="7"/>
    </row>
    <row r="33" spans="1:5" x14ac:dyDescent="0.2">
      <c r="A33" s="67"/>
      <c r="B33" s="68"/>
      <c r="C33" s="71"/>
      <c r="D33" s="71"/>
      <c r="E33" s="7"/>
    </row>
    <row r="34" spans="1:5" x14ac:dyDescent="0.2">
      <c r="A34" s="67"/>
      <c r="B34" s="69"/>
      <c r="C34" s="71"/>
      <c r="D34" s="71"/>
      <c r="E34" s="7"/>
    </row>
    <row r="35" spans="1:5" x14ac:dyDescent="0.2">
      <c r="A35" s="63" t="s">
        <v>39</v>
      </c>
      <c r="B35" s="64" t="s">
        <v>34</v>
      </c>
      <c r="C35" s="71"/>
      <c r="D35" s="71"/>
      <c r="E35" s="7"/>
    </row>
    <row r="36" spans="1:5" x14ac:dyDescent="0.2">
      <c r="A36" s="63" t="s">
        <v>40</v>
      </c>
      <c r="B36" s="64" t="s">
        <v>35</v>
      </c>
      <c r="C36" s="71"/>
      <c r="D36" s="71"/>
      <c r="E36" s="7"/>
    </row>
    <row r="37" spans="1:5" x14ac:dyDescent="0.2">
      <c r="A37" s="67"/>
      <c r="B37" s="68"/>
      <c r="C37" s="71"/>
      <c r="D37" s="71"/>
      <c r="E37" s="7"/>
    </row>
    <row r="38" spans="1:5" x14ac:dyDescent="0.2">
      <c r="A38" s="67"/>
      <c r="B38" s="70" t="s">
        <v>37</v>
      </c>
      <c r="C38" s="71"/>
      <c r="D38" s="71"/>
      <c r="E38" s="7"/>
    </row>
    <row r="39" spans="1:5" x14ac:dyDescent="0.2">
      <c r="A39" s="67" t="s">
        <v>38</v>
      </c>
      <c r="B39" s="64" t="s">
        <v>31</v>
      </c>
      <c r="C39" s="71"/>
      <c r="D39" s="71"/>
      <c r="E39" s="7"/>
    </row>
    <row r="40" spans="1:5" x14ac:dyDescent="0.2">
      <c r="A40" s="67"/>
      <c r="B40" s="64" t="s">
        <v>539</v>
      </c>
      <c r="C40" s="71"/>
      <c r="D40" s="71"/>
      <c r="E40" s="7"/>
    </row>
    <row r="41" spans="1:5" ht="12" thickBot="1" x14ac:dyDescent="0.25">
      <c r="A41" s="8"/>
      <c r="B41" s="9"/>
      <c r="C41" s="72"/>
      <c r="D41" s="72"/>
      <c r="E41" s="9"/>
    </row>
    <row r="44" spans="1:5" x14ac:dyDescent="0.2">
      <c r="B44" s="1" t="s">
        <v>540</v>
      </c>
    </row>
    <row r="45" spans="1:5" ht="15" x14ac:dyDescent="0.25">
      <c r="A45" s="91" t="s">
        <v>579</v>
      </c>
      <c r="C45"/>
      <c r="D45" s="91" t="s">
        <v>580</v>
      </c>
    </row>
    <row r="46" spans="1:5" x14ac:dyDescent="0.2">
      <c r="A46" s="91"/>
      <c r="C46" s="91"/>
      <c r="D46" s="91"/>
    </row>
    <row r="47" spans="1:5" x14ac:dyDescent="0.2">
      <c r="A47" s="91"/>
      <c r="C47" s="91"/>
      <c r="D47" s="91"/>
    </row>
    <row r="48" spans="1:5" x14ac:dyDescent="0.2">
      <c r="A48" s="91"/>
      <c r="C48" s="91"/>
      <c r="D48" s="91"/>
    </row>
    <row r="49" spans="1:4" ht="15" x14ac:dyDescent="0.25">
      <c r="A49" s="91" t="s">
        <v>581</v>
      </c>
      <c r="C49"/>
      <c r="D49" s="91" t="s">
        <v>582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7"/>
  <sheetViews>
    <sheetView zoomScale="106" zoomScaleNormal="106" workbookViewId="0">
      <selection activeCell="B14" sqref="B14"/>
    </sheetView>
  </sheetViews>
  <sheetFormatPr baseColWidth="10" defaultColWidth="9.140625" defaultRowHeight="11.25" x14ac:dyDescent="0.2"/>
  <cols>
    <col min="1" max="1" width="10" style="12" customWidth="1"/>
    <col min="2" max="2" width="64.5703125" style="12" bestFit="1" customWidth="1"/>
    <col min="3" max="3" width="16.42578125" style="12" bestFit="1" customWidth="1"/>
    <col min="4" max="4" width="19.140625" style="12" customWidth="1"/>
    <col min="5" max="5" width="28" style="12" customWidth="1"/>
    <col min="6" max="6" width="22.7109375" style="12" customWidth="1"/>
    <col min="7" max="8" width="16.7109375" style="12" customWidth="1"/>
    <col min="9" max="9" width="27.140625" style="12" customWidth="1"/>
    <col min="10" max="16384" width="9.140625" style="12"/>
  </cols>
  <sheetData>
    <row r="1" spans="1:8" s="10" customFormat="1" ht="18.95" customHeight="1" x14ac:dyDescent="0.25">
      <c r="A1" s="92" t="s">
        <v>577</v>
      </c>
      <c r="B1" s="93"/>
      <c r="C1" s="93"/>
      <c r="D1" s="93"/>
      <c r="E1" s="93"/>
      <c r="F1" s="93"/>
      <c r="G1" s="94" t="s">
        <v>520</v>
      </c>
      <c r="H1" s="95">
        <v>2023</v>
      </c>
    </row>
    <row r="2" spans="1:8" s="10" customFormat="1" ht="18.95" customHeight="1" x14ac:dyDescent="0.25">
      <c r="A2" s="96" t="s">
        <v>524</v>
      </c>
      <c r="B2" s="97"/>
      <c r="C2" s="97"/>
      <c r="D2" s="97"/>
      <c r="E2" s="97"/>
      <c r="F2" s="97"/>
      <c r="G2" s="98" t="s">
        <v>521</v>
      </c>
      <c r="H2" s="99" t="s">
        <v>523</v>
      </c>
    </row>
    <row r="3" spans="1:8" s="10" customFormat="1" ht="18.95" customHeight="1" x14ac:dyDescent="0.25">
      <c r="A3" s="96" t="s">
        <v>578</v>
      </c>
      <c r="B3" s="97"/>
      <c r="C3" s="97"/>
      <c r="D3" s="97"/>
      <c r="E3" s="97"/>
      <c r="F3" s="97"/>
      <c r="G3" s="98" t="s">
        <v>522</v>
      </c>
      <c r="H3" s="99">
        <v>2</v>
      </c>
    </row>
    <row r="4" spans="1:8" x14ac:dyDescent="0.2">
      <c r="A4" s="100" t="s">
        <v>127</v>
      </c>
      <c r="B4" s="101"/>
      <c r="C4" s="101"/>
      <c r="D4" s="101"/>
      <c r="E4" s="101"/>
      <c r="F4" s="101"/>
      <c r="G4" s="101"/>
      <c r="H4" s="102"/>
    </row>
    <row r="5" spans="1:8" x14ac:dyDescent="0.2">
      <c r="A5" s="103"/>
      <c r="B5" s="104"/>
      <c r="C5" s="104"/>
      <c r="D5" s="104"/>
      <c r="E5" s="104"/>
      <c r="F5" s="104"/>
      <c r="G5" s="104"/>
      <c r="H5" s="105"/>
    </row>
    <row r="6" spans="1:8" x14ac:dyDescent="0.2">
      <c r="A6" s="106" t="s">
        <v>94</v>
      </c>
      <c r="B6" s="107"/>
      <c r="C6" s="107"/>
      <c r="D6" s="107"/>
      <c r="E6" s="107"/>
      <c r="F6" s="107"/>
      <c r="G6" s="107"/>
      <c r="H6" s="108"/>
    </row>
    <row r="7" spans="1:8" x14ac:dyDescent="0.2">
      <c r="A7" s="109" t="s">
        <v>92</v>
      </c>
      <c r="B7" s="110" t="s">
        <v>89</v>
      </c>
      <c r="C7" s="110" t="s">
        <v>90</v>
      </c>
      <c r="D7" s="110" t="s">
        <v>91</v>
      </c>
      <c r="E7" s="110"/>
      <c r="F7" s="110"/>
      <c r="G7" s="110"/>
      <c r="H7" s="111"/>
    </row>
    <row r="8" spans="1:8" x14ac:dyDescent="0.2">
      <c r="A8" s="112">
        <v>1114</v>
      </c>
      <c r="B8" s="104" t="s">
        <v>128</v>
      </c>
      <c r="C8" s="113">
        <v>0</v>
      </c>
      <c r="D8" s="104"/>
      <c r="E8" s="104"/>
      <c r="F8" s="104"/>
      <c r="G8" s="104"/>
      <c r="H8" s="105"/>
    </row>
    <row r="9" spans="1:8" x14ac:dyDescent="0.2">
      <c r="A9" s="112">
        <v>1115</v>
      </c>
      <c r="B9" s="104" t="s">
        <v>129</v>
      </c>
      <c r="C9" s="113">
        <v>0</v>
      </c>
      <c r="D9" s="104"/>
      <c r="E9" s="104"/>
      <c r="F9" s="104"/>
      <c r="G9" s="104"/>
      <c r="H9" s="105"/>
    </row>
    <row r="10" spans="1:8" x14ac:dyDescent="0.2">
      <c r="A10" s="112">
        <v>1121</v>
      </c>
      <c r="B10" s="104" t="s">
        <v>130</v>
      </c>
      <c r="C10" s="113">
        <v>0</v>
      </c>
      <c r="D10" s="104"/>
      <c r="E10" s="104"/>
      <c r="F10" s="104"/>
      <c r="G10" s="104"/>
      <c r="H10" s="105"/>
    </row>
    <row r="11" spans="1:8" x14ac:dyDescent="0.2">
      <c r="A11" s="112">
        <v>1211</v>
      </c>
      <c r="B11" s="104" t="s">
        <v>131</v>
      </c>
      <c r="C11" s="113">
        <v>0</v>
      </c>
      <c r="D11" s="104"/>
      <c r="E11" s="104"/>
      <c r="F11" s="104"/>
      <c r="G11" s="104"/>
      <c r="H11" s="105"/>
    </row>
    <row r="12" spans="1:8" x14ac:dyDescent="0.2">
      <c r="A12" s="103"/>
      <c r="B12" s="104"/>
      <c r="C12" s="104"/>
      <c r="D12" s="104"/>
      <c r="E12" s="104"/>
      <c r="F12" s="104"/>
      <c r="G12" s="104"/>
      <c r="H12" s="105"/>
    </row>
    <row r="13" spans="1:8" x14ac:dyDescent="0.2">
      <c r="A13" s="106" t="s">
        <v>95</v>
      </c>
      <c r="B13" s="107"/>
      <c r="C13" s="107"/>
      <c r="D13" s="107"/>
      <c r="E13" s="107"/>
      <c r="F13" s="107"/>
      <c r="G13" s="107"/>
      <c r="H13" s="108"/>
    </row>
    <row r="14" spans="1:8" x14ac:dyDescent="0.2">
      <c r="A14" s="109" t="s">
        <v>92</v>
      </c>
      <c r="B14" s="110" t="s">
        <v>89</v>
      </c>
      <c r="C14" s="110" t="s">
        <v>90</v>
      </c>
      <c r="D14" s="110">
        <v>2022</v>
      </c>
      <c r="E14" s="110">
        <v>2021</v>
      </c>
      <c r="F14" s="110">
        <v>2020</v>
      </c>
      <c r="G14" s="110">
        <v>2019</v>
      </c>
      <c r="H14" s="111" t="s">
        <v>126</v>
      </c>
    </row>
    <row r="15" spans="1:8" x14ac:dyDescent="0.2">
      <c r="A15" s="112">
        <v>1122</v>
      </c>
      <c r="B15" s="104" t="s">
        <v>132</v>
      </c>
      <c r="C15" s="113">
        <v>1426005.67</v>
      </c>
      <c r="D15" s="113">
        <v>7182461.4100000001</v>
      </c>
      <c r="E15" s="113">
        <v>0</v>
      </c>
      <c r="F15" s="113">
        <v>0</v>
      </c>
      <c r="G15" s="113">
        <v>0</v>
      </c>
      <c r="H15" s="105"/>
    </row>
    <row r="16" spans="1:8" x14ac:dyDescent="0.2">
      <c r="A16" s="112">
        <v>1124</v>
      </c>
      <c r="B16" s="104" t="s">
        <v>133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05"/>
    </row>
    <row r="17" spans="1:8" x14ac:dyDescent="0.2">
      <c r="A17" s="103"/>
      <c r="B17" s="104"/>
      <c r="C17" s="104"/>
      <c r="D17" s="104"/>
      <c r="E17" s="104"/>
      <c r="F17" s="104"/>
      <c r="G17" s="104"/>
      <c r="H17" s="105"/>
    </row>
    <row r="18" spans="1:8" x14ac:dyDescent="0.2">
      <c r="A18" s="106" t="s">
        <v>96</v>
      </c>
      <c r="B18" s="107"/>
      <c r="C18" s="107"/>
      <c r="D18" s="107"/>
      <c r="E18" s="107"/>
      <c r="F18" s="107"/>
      <c r="G18" s="107"/>
      <c r="H18" s="108"/>
    </row>
    <row r="19" spans="1:8" x14ac:dyDescent="0.2">
      <c r="A19" s="109" t="s">
        <v>92</v>
      </c>
      <c r="B19" s="110" t="s">
        <v>89</v>
      </c>
      <c r="C19" s="110" t="s">
        <v>90</v>
      </c>
      <c r="D19" s="110" t="s">
        <v>134</v>
      </c>
      <c r="E19" s="110" t="s">
        <v>135</v>
      </c>
      <c r="F19" s="110" t="s">
        <v>136</v>
      </c>
      <c r="G19" s="110" t="s">
        <v>137</v>
      </c>
      <c r="H19" s="111" t="s">
        <v>138</v>
      </c>
    </row>
    <row r="20" spans="1:8" x14ac:dyDescent="0.2">
      <c r="A20" s="112">
        <v>1123</v>
      </c>
      <c r="B20" s="104" t="s">
        <v>139</v>
      </c>
      <c r="C20" s="113">
        <v>410689.73</v>
      </c>
      <c r="D20" s="113">
        <v>410689.73</v>
      </c>
      <c r="E20" s="113">
        <v>0</v>
      </c>
      <c r="F20" s="113">
        <v>0</v>
      </c>
      <c r="G20" s="113">
        <v>0</v>
      </c>
      <c r="H20" s="105"/>
    </row>
    <row r="21" spans="1:8" x14ac:dyDescent="0.2">
      <c r="A21" s="112">
        <v>1125</v>
      </c>
      <c r="B21" s="104" t="s">
        <v>140</v>
      </c>
      <c r="C21" s="113">
        <v>5422</v>
      </c>
      <c r="D21" s="113">
        <v>5422</v>
      </c>
      <c r="E21" s="113">
        <v>0</v>
      </c>
      <c r="F21" s="113">
        <v>0</v>
      </c>
      <c r="G21" s="113">
        <v>0</v>
      </c>
      <c r="H21" s="105"/>
    </row>
    <row r="22" spans="1:8" x14ac:dyDescent="0.2">
      <c r="A22" s="112">
        <v>1126</v>
      </c>
      <c r="B22" s="104" t="s">
        <v>503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05"/>
    </row>
    <row r="23" spans="1:8" x14ac:dyDescent="0.2">
      <c r="A23" s="112">
        <v>1129</v>
      </c>
      <c r="B23" s="104" t="s">
        <v>504</v>
      </c>
      <c r="C23" s="113">
        <v>9284925.4499999993</v>
      </c>
      <c r="D23" s="113">
        <v>9284925.4499999993</v>
      </c>
      <c r="E23" s="113">
        <v>0</v>
      </c>
      <c r="F23" s="113">
        <v>0</v>
      </c>
      <c r="G23" s="113">
        <v>0</v>
      </c>
      <c r="H23" s="105"/>
    </row>
    <row r="24" spans="1:8" x14ac:dyDescent="0.2">
      <c r="A24" s="112">
        <v>1131</v>
      </c>
      <c r="B24" s="104" t="s">
        <v>141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05"/>
    </row>
    <row r="25" spans="1:8" x14ac:dyDescent="0.2">
      <c r="A25" s="112">
        <v>1132</v>
      </c>
      <c r="B25" s="104" t="s">
        <v>142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05"/>
    </row>
    <row r="26" spans="1:8" x14ac:dyDescent="0.2">
      <c r="A26" s="112">
        <v>1133</v>
      </c>
      <c r="B26" s="104" t="s">
        <v>143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05"/>
    </row>
    <row r="27" spans="1:8" x14ac:dyDescent="0.2">
      <c r="A27" s="112">
        <v>1134</v>
      </c>
      <c r="B27" s="104" t="s">
        <v>144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05"/>
    </row>
    <row r="28" spans="1:8" x14ac:dyDescent="0.2">
      <c r="A28" s="112">
        <v>1139</v>
      </c>
      <c r="B28" s="104" t="s">
        <v>145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05"/>
    </row>
    <row r="29" spans="1:8" x14ac:dyDescent="0.2">
      <c r="A29" s="103"/>
      <c r="B29" s="104"/>
      <c r="C29" s="104"/>
      <c r="D29" s="104"/>
      <c r="E29" s="104"/>
      <c r="F29" s="104"/>
      <c r="G29" s="104"/>
      <c r="H29" s="105"/>
    </row>
    <row r="30" spans="1:8" x14ac:dyDescent="0.2">
      <c r="A30" s="106" t="s">
        <v>505</v>
      </c>
      <c r="B30" s="107"/>
      <c r="C30" s="107"/>
      <c r="D30" s="107"/>
      <c r="E30" s="107"/>
      <c r="F30" s="107"/>
      <c r="G30" s="107"/>
      <c r="H30" s="108"/>
    </row>
    <row r="31" spans="1:8" x14ac:dyDescent="0.2">
      <c r="A31" s="109" t="s">
        <v>92</v>
      </c>
      <c r="B31" s="110" t="s">
        <v>89</v>
      </c>
      <c r="C31" s="110" t="s">
        <v>90</v>
      </c>
      <c r="D31" s="110" t="s">
        <v>99</v>
      </c>
      <c r="E31" s="110" t="s">
        <v>98</v>
      </c>
      <c r="F31" s="110" t="s">
        <v>146</v>
      </c>
      <c r="G31" s="110" t="s">
        <v>101</v>
      </c>
      <c r="H31" s="111"/>
    </row>
    <row r="32" spans="1:8" x14ac:dyDescent="0.2">
      <c r="A32" s="112">
        <v>1140</v>
      </c>
      <c r="B32" s="104" t="s">
        <v>147</v>
      </c>
      <c r="C32" s="113">
        <f>SUM(C33:C37)</f>
        <v>0</v>
      </c>
      <c r="D32" s="104"/>
      <c r="E32" s="104"/>
      <c r="F32" s="104"/>
      <c r="G32" s="104"/>
      <c r="H32" s="105"/>
    </row>
    <row r="33" spans="1:8" x14ac:dyDescent="0.2">
      <c r="A33" s="112">
        <v>1141</v>
      </c>
      <c r="B33" s="104" t="s">
        <v>148</v>
      </c>
      <c r="C33" s="113">
        <v>0</v>
      </c>
      <c r="D33" s="104"/>
      <c r="E33" s="104"/>
      <c r="F33" s="104"/>
      <c r="G33" s="104"/>
      <c r="H33" s="105"/>
    </row>
    <row r="34" spans="1:8" x14ac:dyDescent="0.2">
      <c r="A34" s="112">
        <v>1142</v>
      </c>
      <c r="B34" s="104" t="s">
        <v>149</v>
      </c>
      <c r="C34" s="113">
        <v>0</v>
      </c>
      <c r="D34" s="104"/>
      <c r="E34" s="104"/>
      <c r="F34" s="104"/>
      <c r="G34" s="104"/>
      <c r="H34" s="105"/>
    </row>
    <row r="35" spans="1:8" x14ac:dyDescent="0.2">
      <c r="A35" s="112">
        <v>1143</v>
      </c>
      <c r="B35" s="104" t="s">
        <v>150</v>
      </c>
      <c r="C35" s="113">
        <v>0</v>
      </c>
      <c r="D35" s="104"/>
      <c r="E35" s="104"/>
      <c r="F35" s="104"/>
      <c r="G35" s="104"/>
      <c r="H35" s="105"/>
    </row>
    <row r="36" spans="1:8" x14ac:dyDescent="0.2">
      <c r="A36" s="112">
        <v>1144</v>
      </c>
      <c r="B36" s="104" t="s">
        <v>151</v>
      </c>
      <c r="C36" s="113">
        <v>0</v>
      </c>
      <c r="D36" s="104"/>
      <c r="E36" s="104"/>
      <c r="F36" s="104"/>
      <c r="G36" s="104"/>
      <c r="H36" s="105"/>
    </row>
    <row r="37" spans="1:8" x14ac:dyDescent="0.2">
      <c r="A37" s="112">
        <v>1145</v>
      </c>
      <c r="B37" s="104" t="s">
        <v>152</v>
      </c>
      <c r="C37" s="113">
        <v>0</v>
      </c>
      <c r="D37" s="104"/>
      <c r="E37" s="104"/>
      <c r="F37" s="104"/>
      <c r="G37" s="104"/>
      <c r="H37" s="105"/>
    </row>
    <row r="38" spans="1:8" x14ac:dyDescent="0.2">
      <c r="A38" s="103"/>
      <c r="B38" s="104"/>
      <c r="C38" s="104"/>
      <c r="D38" s="104"/>
      <c r="E38" s="104"/>
      <c r="F38" s="104"/>
      <c r="G38" s="104"/>
      <c r="H38" s="105"/>
    </row>
    <row r="39" spans="1:8" x14ac:dyDescent="0.2">
      <c r="A39" s="106" t="s">
        <v>153</v>
      </c>
      <c r="B39" s="107"/>
      <c r="C39" s="107"/>
      <c r="D39" s="107"/>
      <c r="E39" s="107"/>
      <c r="F39" s="107"/>
      <c r="G39" s="107"/>
      <c r="H39" s="108"/>
    </row>
    <row r="40" spans="1:8" x14ac:dyDescent="0.2">
      <c r="A40" s="109" t="s">
        <v>92</v>
      </c>
      <c r="B40" s="110" t="s">
        <v>89</v>
      </c>
      <c r="C40" s="110" t="s">
        <v>90</v>
      </c>
      <c r="D40" s="110" t="s">
        <v>97</v>
      </c>
      <c r="E40" s="110" t="s">
        <v>100</v>
      </c>
      <c r="F40" s="110" t="s">
        <v>154</v>
      </c>
      <c r="G40" s="110"/>
      <c r="H40" s="111"/>
    </row>
    <row r="41" spans="1:8" x14ac:dyDescent="0.2">
      <c r="A41" s="112">
        <v>1150</v>
      </c>
      <c r="B41" s="104" t="s">
        <v>155</v>
      </c>
      <c r="C41" s="113">
        <f>C42</f>
        <v>0</v>
      </c>
      <c r="D41" s="104"/>
      <c r="E41" s="104"/>
      <c r="F41" s="104"/>
      <c r="G41" s="104"/>
      <c r="H41" s="105"/>
    </row>
    <row r="42" spans="1:8" x14ac:dyDescent="0.2">
      <c r="A42" s="112">
        <v>1151</v>
      </c>
      <c r="B42" s="104" t="s">
        <v>156</v>
      </c>
      <c r="C42" s="113">
        <v>0</v>
      </c>
      <c r="D42" s="104"/>
      <c r="E42" s="104"/>
      <c r="F42" s="104"/>
      <c r="G42" s="104"/>
      <c r="H42" s="105"/>
    </row>
    <row r="43" spans="1:8" x14ac:dyDescent="0.2">
      <c r="A43" s="103"/>
      <c r="B43" s="104"/>
      <c r="C43" s="104"/>
      <c r="D43" s="104"/>
      <c r="E43" s="104"/>
      <c r="F43" s="104"/>
      <c r="G43" s="104"/>
      <c r="H43" s="105"/>
    </row>
    <row r="44" spans="1:8" x14ac:dyDescent="0.2">
      <c r="A44" s="106" t="s">
        <v>102</v>
      </c>
      <c r="B44" s="107"/>
      <c r="C44" s="107"/>
      <c r="D44" s="107"/>
      <c r="E44" s="107"/>
      <c r="F44" s="107"/>
      <c r="G44" s="107"/>
      <c r="H44" s="108"/>
    </row>
    <row r="45" spans="1:8" x14ac:dyDescent="0.2">
      <c r="A45" s="109" t="s">
        <v>92</v>
      </c>
      <c r="B45" s="110" t="s">
        <v>89</v>
      </c>
      <c r="C45" s="110" t="s">
        <v>90</v>
      </c>
      <c r="D45" s="110" t="s">
        <v>91</v>
      </c>
      <c r="E45" s="110" t="s">
        <v>138</v>
      </c>
      <c r="F45" s="110"/>
      <c r="G45" s="110"/>
      <c r="H45" s="111"/>
    </row>
    <row r="46" spans="1:8" x14ac:dyDescent="0.2">
      <c r="A46" s="112">
        <v>1213</v>
      </c>
      <c r="B46" s="104" t="s">
        <v>157</v>
      </c>
      <c r="C46" s="113">
        <v>0</v>
      </c>
      <c r="D46" s="104"/>
      <c r="E46" s="104"/>
      <c r="F46" s="104"/>
      <c r="G46" s="104"/>
      <c r="H46" s="105"/>
    </row>
    <row r="47" spans="1:8" x14ac:dyDescent="0.2">
      <c r="A47" s="103"/>
      <c r="B47" s="104"/>
      <c r="C47" s="104"/>
      <c r="D47" s="104"/>
      <c r="E47" s="104"/>
      <c r="F47" s="104"/>
      <c r="G47" s="104"/>
      <c r="H47" s="105"/>
    </row>
    <row r="48" spans="1:8" x14ac:dyDescent="0.2">
      <c r="A48" s="106" t="s">
        <v>103</v>
      </c>
      <c r="B48" s="107"/>
      <c r="C48" s="107"/>
      <c r="D48" s="107"/>
      <c r="E48" s="107"/>
      <c r="F48" s="107"/>
      <c r="G48" s="107"/>
      <c r="H48" s="108"/>
    </row>
    <row r="49" spans="1:9" x14ac:dyDescent="0.2">
      <c r="A49" s="109" t="s">
        <v>92</v>
      </c>
      <c r="B49" s="110" t="s">
        <v>89</v>
      </c>
      <c r="C49" s="110" t="s">
        <v>90</v>
      </c>
      <c r="D49" s="110"/>
      <c r="E49" s="110"/>
      <c r="F49" s="110"/>
      <c r="G49" s="110"/>
      <c r="H49" s="111"/>
    </row>
    <row r="50" spans="1:9" x14ac:dyDescent="0.2">
      <c r="A50" s="112">
        <v>1214</v>
      </c>
      <c r="B50" s="104" t="s">
        <v>158</v>
      </c>
      <c r="C50" s="113">
        <v>0</v>
      </c>
      <c r="D50" s="104"/>
      <c r="E50" s="104"/>
      <c r="F50" s="104"/>
      <c r="G50" s="104"/>
      <c r="H50" s="105"/>
    </row>
    <row r="51" spans="1:9" x14ac:dyDescent="0.2">
      <c r="A51" s="103"/>
      <c r="B51" s="104"/>
      <c r="C51" s="104"/>
      <c r="D51" s="104"/>
      <c r="E51" s="104"/>
      <c r="F51" s="104"/>
      <c r="G51" s="104"/>
      <c r="H51" s="105"/>
    </row>
    <row r="52" spans="1:9" x14ac:dyDescent="0.2">
      <c r="A52" s="106" t="s">
        <v>107</v>
      </c>
      <c r="B52" s="107"/>
      <c r="C52" s="107"/>
      <c r="D52" s="107"/>
      <c r="E52" s="107"/>
      <c r="F52" s="107"/>
      <c r="G52" s="107"/>
      <c r="H52" s="108"/>
      <c r="I52" s="11"/>
    </row>
    <row r="53" spans="1:9" x14ac:dyDescent="0.2">
      <c r="A53" s="109" t="s">
        <v>92</v>
      </c>
      <c r="B53" s="110" t="s">
        <v>89</v>
      </c>
      <c r="C53" s="110" t="s">
        <v>90</v>
      </c>
      <c r="D53" s="110" t="s">
        <v>104</v>
      </c>
      <c r="E53" s="110" t="s">
        <v>105</v>
      </c>
      <c r="F53" s="110" t="s">
        <v>97</v>
      </c>
      <c r="G53" s="110" t="s">
        <v>159</v>
      </c>
      <c r="H53" s="111" t="s">
        <v>106</v>
      </c>
      <c r="I53" s="13" t="s">
        <v>160</v>
      </c>
    </row>
    <row r="54" spans="1:9" x14ac:dyDescent="0.2">
      <c r="A54" s="112">
        <v>1230</v>
      </c>
      <c r="B54" s="104" t="s">
        <v>161</v>
      </c>
      <c r="C54" s="113">
        <f>SUM(C55:C61)</f>
        <v>12927565.510000002</v>
      </c>
      <c r="D54" s="113">
        <f>SUM(D55:D61)</f>
        <v>0</v>
      </c>
      <c r="E54" s="113">
        <f>SUM(E55:E61)</f>
        <v>0</v>
      </c>
      <c r="F54" s="104"/>
      <c r="G54" s="104"/>
      <c r="H54" s="105"/>
    </row>
    <row r="55" spans="1:9" x14ac:dyDescent="0.2">
      <c r="A55" s="112">
        <v>1231</v>
      </c>
      <c r="B55" s="104" t="s">
        <v>162</v>
      </c>
      <c r="C55" s="113">
        <v>2459508</v>
      </c>
      <c r="D55" s="113">
        <v>0</v>
      </c>
      <c r="E55" s="113">
        <v>0</v>
      </c>
      <c r="F55" s="104"/>
      <c r="G55" s="104"/>
      <c r="H55" s="105"/>
    </row>
    <row r="56" spans="1:9" x14ac:dyDescent="0.2">
      <c r="A56" s="112">
        <v>1232</v>
      </c>
      <c r="B56" s="104" t="s">
        <v>163</v>
      </c>
      <c r="C56" s="113">
        <v>0</v>
      </c>
      <c r="D56" s="113">
        <v>0</v>
      </c>
      <c r="E56" s="113">
        <v>0</v>
      </c>
      <c r="F56" s="104"/>
      <c r="G56" s="104"/>
      <c r="H56" s="105"/>
    </row>
    <row r="57" spans="1:9" x14ac:dyDescent="0.2">
      <c r="A57" s="112">
        <v>1233</v>
      </c>
      <c r="B57" s="104" t="s">
        <v>164</v>
      </c>
      <c r="C57" s="113">
        <v>630078.69999999995</v>
      </c>
      <c r="D57" s="113">
        <v>0</v>
      </c>
      <c r="E57" s="113">
        <v>0</v>
      </c>
      <c r="F57" s="104"/>
      <c r="G57" s="104"/>
      <c r="H57" s="105"/>
    </row>
    <row r="58" spans="1:9" x14ac:dyDescent="0.2">
      <c r="A58" s="112">
        <v>1234</v>
      </c>
      <c r="B58" s="104" t="s">
        <v>165</v>
      </c>
      <c r="C58" s="113">
        <v>0</v>
      </c>
      <c r="D58" s="113">
        <v>0</v>
      </c>
      <c r="E58" s="113">
        <v>0</v>
      </c>
      <c r="F58" s="104"/>
      <c r="G58" s="104"/>
      <c r="H58" s="105"/>
    </row>
    <row r="59" spans="1:9" x14ac:dyDescent="0.2">
      <c r="A59" s="112">
        <v>1235</v>
      </c>
      <c r="B59" s="104" t="s">
        <v>166</v>
      </c>
      <c r="C59" s="113">
        <v>9178536.8100000005</v>
      </c>
      <c r="D59" s="113">
        <v>0</v>
      </c>
      <c r="E59" s="113">
        <v>0</v>
      </c>
      <c r="F59" s="104"/>
      <c r="G59" s="104"/>
      <c r="H59" s="105"/>
    </row>
    <row r="60" spans="1:9" x14ac:dyDescent="0.2">
      <c r="A60" s="112">
        <v>1236</v>
      </c>
      <c r="B60" s="104" t="s">
        <v>167</v>
      </c>
      <c r="C60" s="113">
        <v>0</v>
      </c>
      <c r="D60" s="113">
        <v>0</v>
      </c>
      <c r="E60" s="113">
        <v>0</v>
      </c>
      <c r="F60" s="104"/>
      <c r="G60" s="104"/>
      <c r="H60" s="105"/>
    </row>
    <row r="61" spans="1:9" x14ac:dyDescent="0.2">
      <c r="A61" s="112">
        <v>1239</v>
      </c>
      <c r="B61" s="104" t="s">
        <v>168</v>
      </c>
      <c r="C61" s="113">
        <v>659442</v>
      </c>
      <c r="D61" s="113">
        <v>0</v>
      </c>
      <c r="E61" s="113">
        <v>0</v>
      </c>
      <c r="F61" s="104"/>
      <c r="G61" s="104"/>
      <c r="H61" s="105"/>
    </row>
    <row r="62" spans="1:9" x14ac:dyDescent="0.2">
      <c r="A62" s="112">
        <v>1240</v>
      </c>
      <c r="B62" s="104" t="s">
        <v>169</v>
      </c>
      <c r="C62" s="113">
        <f>SUM(C63:C70)</f>
        <v>6390093.9900000002</v>
      </c>
      <c r="D62" s="113">
        <f t="shared" ref="D62:E62" si="0">SUM(D63:D70)</f>
        <v>0</v>
      </c>
      <c r="E62" s="113">
        <f t="shared" si="0"/>
        <v>991104.84</v>
      </c>
      <c r="F62" s="104"/>
      <c r="G62" s="104"/>
      <c r="H62" s="105"/>
    </row>
    <row r="63" spans="1:9" x14ac:dyDescent="0.2">
      <c r="A63" s="112">
        <v>1241</v>
      </c>
      <c r="B63" s="104" t="s">
        <v>170</v>
      </c>
      <c r="C63" s="113">
        <v>781604.75</v>
      </c>
      <c r="D63" s="113">
        <v>0</v>
      </c>
      <c r="E63" s="113">
        <v>0</v>
      </c>
      <c r="F63" s="104"/>
      <c r="G63" s="104"/>
      <c r="H63" s="105"/>
    </row>
    <row r="64" spans="1:9" x14ac:dyDescent="0.2">
      <c r="A64" s="112">
        <v>1242</v>
      </c>
      <c r="B64" s="104" t="s">
        <v>171</v>
      </c>
      <c r="C64" s="113">
        <v>2584.48</v>
      </c>
      <c r="D64" s="113">
        <v>0</v>
      </c>
      <c r="E64" s="113">
        <v>0</v>
      </c>
      <c r="F64" s="104"/>
      <c r="G64" s="104"/>
      <c r="H64" s="105"/>
    </row>
    <row r="65" spans="1:9" x14ac:dyDescent="0.2">
      <c r="A65" s="112">
        <v>1243</v>
      </c>
      <c r="B65" s="104" t="s">
        <v>172</v>
      </c>
      <c r="C65" s="113">
        <v>0</v>
      </c>
      <c r="D65" s="113">
        <v>0</v>
      </c>
      <c r="E65" s="113">
        <v>0</v>
      </c>
      <c r="F65" s="104"/>
      <c r="G65" s="104"/>
      <c r="H65" s="105"/>
    </row>
    <row r="66" spans="1:9" x14ac:dyDescent="0.2">
      <c r="A66" s="112">
        <v>1244</v>
      </c>
      <c r="B66" s="104" t="s">
        <v>173</v>
      </c>
      <c r="C66" s="113">
        <v>2160373.33</v>
      </c>
      <c r="D66" s="113">
        <v>0</v>
      </c>
      <c r="E66" s="113">
        <v>0</v>
      </c>
      <c r="F66" s="104"/>
      <c r="G66" s="104"/>
      <c r="H66" s="105"/>
    </row>
    <row r="67" spans="1:9" x14ac:dyDescent="0.2">
      <c r="A67" s="112">
        <v>1245</v>
      </c>
      <c r="B67" s="104" t="s">
        <v>174</v>
      </c>
      <c r="C67" s="113">
        <v>0</v>
      </c>
      <c r="D67" s="113">
        <v>0</v>
      </c>
      <c r="E67" s="113">
        <v>991104.84</v>
      </c>
      <c r="F67" s="104"/>
      <c r="G67" s="104"/>
      <c r="H67" s="105"/>
    </row>
    <row r="68" spans="1:9" x14ac:dyDescent="0.2">
      <c r="A68" s="112">
        <v>1246</v>
      </c>
      <c r="B68" s="104" t="s">
        <v>175</v>
      </c>
      <c r="C68" s="113">
        <v>3445531.43</v>
      </c>
      <c r="D68" s="113">
        <v>0</v>
      </c>
      <c r="E68" s="113">
        <v>0</v>
      </c>
      <c r="F68" s="104"/>
      <c r="G68" s="104"/>
      <c r="H68" s="105"/>
    </row>
    <row r="69" spans="1:9" x14ac:dyDescent="0.2">
      <c r="A69" s="112">
        <v>1247</v>
      </c>
      <c r="B69" s="104" t="s">
        <v>176</v>
      </c>
      <c r="C69" s="113">
        <v>0</v>
      </c>
      <c r="D69" s="113">
        <v>0</v>
      </c>
      <c r="E69" s="113">
        <v>0</v>
      </c>
      <c r="F69" s="104"/>
      <c r="G69" s="104"/>
      <c r="H69" s="105"/>
    </row>
    <row r="70" spans="1:9" x14ac:dyDescent="0.2">
      <c r="A70" s="112">
        <v>1248</v>
      </c>
      <c r="B70" s="104" t="s">
        <v>177</v>
      </c>
      <c r="C70" s="113">
        <v>0</v>
      </c>
      <c r="D70" s="113">
        <v>0</v>
      </c>
      <c r="E70" s="113">
        <v>0</v>
      </c>
      <c r="F70" s="104"/>
      <c r="G70" s="104"/>
      <c r="H70" s="105"/>
    </row>
    <row r="71" spans="1:9" x14ac:dyDescent="0.2">
      <c r="A71" s="103"/>
      <c r="B71" s="104"/>
      <c r="C71" s="104"/>
      <c r="D71" s="104"/>
      <c r="E71" s="104"/>
      <c r="F71" s="104"/>
      <c r="G71" s="104"/>
      <c r="H71" s="105"/>
    </row>
    <row r="72" spans="1:9" x14ac:dyDescent="0.2">
      <c r="A72" s="106" t="s">
        <v>108</v>
      </c>
      <c r="B72" s="107"/>
      <c r="C72" s="107"/>
      <c r="D72" s="107"/>
      <c r="E72" s="107"/>
      <c r="F72" s="107"/>
      <c r="G72" s="107"/>
      <c r="H72" s="108"/>
      <c r="I72" s="11"/>
    </row>
    <row r="73" spans="1:9" x14ac:dyDescent="0.2">
      <c r="A73" s="109" t="s">
        <v>92</v>
      </c>
      <c r="B73" s="110" t="s">
        <v>89</v>
      </c>
      <c r="C73" s="110" t="s">
        <v>90</v>
      </c>
      <c r="D73" s="110" t="s">
        <v>109</v>
      </c>
      <c r="E73" s="110" t="s">
        <v>178</v>
      </c>
      <c r="F73" s="110" t="s">
        <v>97</v>
      </c>
      <c r="G73" s="110" t="s">
        <v>159</v>
      </c>
      <c r="H73" s="111" t="s">
        <v>106</v>
      </c>
      <c r="I73" s="13" t="s">
        <v>160</v>
      </c>
    </row>
    <row r="74" spans="1:9" x14ac:dyDescent="0.2">
      <c r="A74" s="112">
        <v>1250</v>
      </c>
      <c r="B74" s="104" t="s">
        <v>179</v>
      </c>
      <c r="C74" s="113">
        <f>SUM(C75:C79)</f>
        <v>150440</v>
      </c>
      <c r="D74" s="113">
        <f>SUM(D75:D79)</f>
        <v>0</v>
      </c>
      <c r="E74" s="113">
        <f>SUM(E75:E79)</f>
        <v>0</v>
      </c>
      <c r="F74" s="104"/>
      <c r="G74" s="104"/>
      <c r="H74" s="105"/>
    </row>
    <row r="75" spans="1:9" x14ac:dyDescent="0.2">
      <c r="A75" s="112">
        <v>1251</v>
      </c>
      <c r="B75" s="104" t="s">
        <v>180</v>
      </c>
      <c r="C75" s="113">
        <v>150440</v>
      </c>
      <c r="D75" s="113">
        <v>0</v>
      </c>
      <c r="E75" s="113">
        <v>0</v>
      </c>
      <c r="F75" s="104"/>
      <c r="G75" s="104"/>
      <c r="H75" s="105"/>
    </row>
    <row r="76" spans="1:9" x14ac:dyDescent="0.2">
      <c r="A76" s="112">
        <v>1252</v>
      </c>
      <c r="B76" s="104" t="s">
        <v>181</v>
      </c>
      <c r="C76" s="113">
        <v>0</v>
      </c>
      <c r="D76" s="113">
        <v>0</v>
      </c>
      <c r="E76" s="113">
        <v>0</v>
      </c>
      <c r="F76" s="104"/>
      <c r="G76" s="104"/>
      <c r="H76" s="105"/>
    </row>
    <row r="77" spans="1:9" x14ac:dyDescent="0.2">
      <c r="A77" s="112">
        <v>1253</v>
      </c>
      <c r="B77" s="104" t="s">
        <v>182</v>
      </c>
      <c r="C77" s="113">
        <v>0</v>
      </c>
      <c r="D77" s="113">
        <v>0</v>
      </c>
      <c r="E77" s="113">
        <v>0</v>
      </c>
      <c r="F77" s="104"/>
      <c r="G77" s="104"/>
      <c r="H77" s="105"/>
    </row>
    <row r="78" spans="1:9" x14ac:dyDescent="0.2">
      <c r="A78" s="112">
        <v>1254</v>
      </c>
      <c r="B78" s="104" t="s">
        <v>183</v>
      </c>
      <c r="C78" s="113">
        <v>0</v>
      </c>
      <c r="D78" s="113">
        <v>0</v>
      </c>
      <c r="E78" s="113">
        <v>0</v>
      </c>
      <c r="F78" s="104"/>
      <c r="G78" s="104"/>
      <c r="H78" s="105"/>
    </row>
    <row r="79" spans="1:9" x14ac:dyDescent="0.2">
      <c r="A79" s="112">
        <v>1259</v>
      </c>
      <c r="B79" s="104" t="s">
        <v>184</v>
      </c>
      <c r="C79" s="113">
        <v>0</v>
      </c>
      <c r="D79" s="113">
        <v>0</v>
      </c>
      <c r="E79" s="113">
        <v>0</v>
      </c>
      <c r="F79" s="104"/>
      <c r="G79" s="104"/>
      <c r="H79" s="105"/>
    </row>
    <row r="80" spans="1:9" x14ac:dyDescent="0.2">
      <c r="A80" s="112">
        <v>1270</v>
      </c>
      <c r="B80" s="104" t="s">
        <v>185</v>
      </c>
      <c r="C80" s="113">
        <f>SUM(C81:C86)</f>
        <v>0</v>
      </c>
      <c r="D80" s="113">
        <f>SUM(D81:D86)</f>
        <v>0</v>
      </c>
      <c r="E80" s="113">
        <f>SUM(E81:E86)</f>
        <v>0</v>
      </c>
      <c r="F80" s="104"/>
      <c r="G80" s="104"/>
      <c r="H80" s="105"/>
    </row>
    <row r="81" spans="1:8" x14ac:dyDescent="0.2">
      <c r="A81" s="112">
        <v>1271</v>
      </c>
      <c r="B81" s="104" t="s">
        <v>186</v>
      </c>
      <c r="C81" s="113">
        <v>0</v>
      </c>
      <c r="D81" s="113">
        <v>0</v>
      </c>
      <c r="E81" s="113">
        <v>0</v>
      </c>
      <c r="F81" s="104"/>
      <c r="G81" s="104"/>
      <c r="H81" s="105"/>
    </row>
    <row r="82" spans="1:8" x14ac:dyDescent="0.2">
      <c r="A82" s="112">
        <v>1272</v>
      </c>
      <c r="B82" s="104" t="s">
        <v>187</v>
      </c>
      <c r="C82" s="113">
        <v>0</v>
      </c>
      <c r="D82" s="113">
        <v>0</v>
      </c>
      <c r="E82" s="113">
        <v>0</v>
      </c>
      <c r="F82" s="104"/>
      <c r="G82" s="104"/>
      <c r="H82" s="105"/>
    </row>
    <row r="83" spans="1:8" x14ac:dyDescent="0.2">
      <c r="A83" s="112">
        <v>1273</v>
      </c>
      <c r="B83" s="104" t="s">
        <v>188</v>
      </c>
      <c r="C83" s="113">
        <v>0</v>
      </c>
      <c r="D83" s="113">
        <v>0</v>
      </c>
      <c r="E83" s="113">
        <v>0</v>
      </c>
      <c r="F83" s="104"/>
      <c r="G83" s="104"/>
      <c r="H83" s="105"/>
    </row>
    <row r="84" spans="1:8" x14ac:dyDescent="0.2">
      <c r="A84" s="112">
        <v>1274</v>
      </c>
      <c r="B84" s="104" t="s">
        <v>189</v>
      </c>
      <c r="C84" s="113">
        <v>0</v>
      </c>
      <c r="D84" s="113">
        <v>0</v>
      </c>
      <c r="E84" s="113">
        <v>0</v>
      </c>
      <c r="F84" s="104"/>
      <c r="G84" s="104"/>
      <c r="H84" s="105"/>
    </row>
    <row r="85" spans="1:8" x14ac:dyDescent="0.2">
      <c r="A85" s="112">
        <v>1275</v>
      </c>
      <c r="B85" s="104" t="s">
        <v>190</v>
      </c>
      <c r="C85" s="113">
        <v>0</v>
      </c>
      <c r="D85" s="113">
        <v>0</v>
      </c>
      <c r="E85" s="113">
        <v>0</v>
      </c>
      <c r="F85" s="104"/>
      <c r="G85" s="104"/>
      <c r="H85" s="105"/>
    </row>
    <row r="86" spans="1:8" x14ac:dyDescent="0.2">
      <c r="A86" s="112">
        <v>1279</v>
      </c>
      <c r="B86" s="104" t="s">
        <v>191</v>
      </c>
      <c r="C86" s="113">
        <v>0</v>
      </c>
      <c r="D86" s="113">
        <v>0</v>
      </c>
      <c r="E86" s="113">
        <v>0</v>
      </c>
      <c r="F86" s="104"/>
      <c r="G86" s="104"/>
      <c r="H86" s="105"/>
    </row>
    <row r="87" spans="1:8" x14ac:dyDescent="0.2">
      <c r="A87" s="103"/>
      <c r="B87" s="104"/>
      <c r="C87" s="104"/>
      <c r="D87" s="104"/>
      <c r="E87" s="104"/>
      <c r="F87" s="104"/>
      <c r="G87" s="104"/>
      <c r="H87" s="105"/>
    </row>
    <row r="88" spans="1:8" x14ac:dyDescent="0.2">
      <c r="A88" s="106" t="s">
        <v>110</v>
      </c>
      <c r="B88" s="107"/>
      <c r="C88" s="107"/>
      <c r="D88" s="107"/>
      <c r="E88" s="107"/>
      <c r="F88" s="107"/>
      <c r="G88" s="107"/>
      <c r="H88" s="108"/>
    </row>
    <row r="89" spans="1:8" x14ac:dyDescent="0.2">
      <c r="A89" s="109" t="s">
        <v>92</v>
      </c>
      <c r="B89" s="110" t="s">
        <v>89</v>
      </c>
      <c r="C89" s="110" t="s">
        <v>90</v>
      </c>
      <c r="D89" s="110" t="s">
        <v>192</v>
      </c>
      <c r="E89" s="110"/>
      <c r="F89" s="110"/>
      <c r="G89" s="110"/>
      <c r="H89" s="111"/>
    </row>
    <row r="90" spans="1:8" x14ac:dyDescent="0.2">
      <c r="A90" s="112">
        <v>1160</v>
      </c>
      <c r="B90" s="104" t="s">
        <v>193</v>
      </c>
      <c r="C90" s="113">
        <f>SUM(C91:C92)</f>
        <v>0</v>
      </c>
      <c r="D90" s="104"/>
      <c r="E90" s="104"/>
      <c r="F90" s="104"/>
      <c r="G90" s="104"/>
      <c r="H90" s="105"/>
    </row>
    <row r="91" spans="1:8" x14ac:dyDescent="0.2">
      <c r="A91" s="112">
        <v>1161</v>
      </c>
      <c r="B91" s="104" t="s">
        <v>194</v>
      </c>
      <c r="C91" s="113">
        <v>0</v>
      </c>
      <c r="D91" s="104"/>
      <c r="E91" s="104"/>
      <c r="F91" s="104"/>
      <c r="G91" s="104"/>
      <c r="H91" s="105"/>
    </row>
    <row r="92" spans="1:8" x14ac:dyDescent="0.2">
      <c r="A92" s="112">
        <v>1162</v>
      </c>
      <c r="B92" s="104" t="s">
        <v>195</v>
      </c>
      <c r="C92" s="113">
        <v>0</v>
      </c>
      <c r="D92" s="104"/>
      <c r="E92" s="104"/>
      <c r="F92" s="104"/>
      <c r="G92" s="104"/>
      <c r="H92" s="105"/>
    </row>
    <row r="93" spans="1:8" x14ac:dyDescent="0.2">
      <c r="A93" s="103"/>
      <c r="B93" s="104"/>
      <c r="C93" s="104"/>
      <c r="D93" s="104"/>
      <c r="E93" s="104"/>
      <c r="F93" s="104"/>
      <c r="G93" s="104"/>
      <c r="H93" s="105"/>
    </row>
    <row r="94" spans="1:8" x14ac:dyDescent="0.2">
      <c r="A94" s="106" t="s">
        <v>506</v>
      </c>
      <c r="B94" s="107"/>
      <c r="C94" s="107"/>
      <c r="D94" s="107"/>
      <c r="E94" s="107"/>
      <c r="F94" s="107"/>
      <c r="G94" s="107"/>
      <c r="H94" s="108"/>
    </row>
    <row r="95" spans="1:8" x14ac:dyDescent="0.2">
      <c r="A95" s="109" t="s">
        <v>92</v>
      </c>
      <c r="B95" s="110" t="s">
        <v>89</v>
      </c>
      <c r="C95" s="110" t="s">
        <v>90</v>
      </c>
      <c r="D95" s="110" t="s">
        <v>138</v>
      </c>
      <c r="E95" s="110"/>
      <c r="F95" s="110"/>
      <c r="G95" s="110"/>
      <c r="H95" s="111"/>
    </row>
    <row r="96" spans="1:8" x14ac:dyDescent="0.2">
      <c r="A96" s="112">
        <v>1190</v>
      </c>
      <c r="B96" s="104" t="s">
        <v>514</v>
      </c>
      <c r="C96" s="113">
        <f>SUM(C97:C100)</f>
        <v>0</v>
      </c>
      <c r="D96" s="104"/>
      <c r="E96" s="104"/>
      <c r="F96" s="104"/>
      <c r="G96" s="104"/>
      <c r="H96" s="105"/>
    </row>
    <row r="97" spans="1:8" x14ac:dyDescent="0.2">
      <c r="A97" s="112">
        <v>1191</v>
      </c>
      <c r="B97" s="104" t="s">
        <v>507</v>
      </c>
      <c r="C97" s="113">
        <v>0</v>
      </c>
      <c r="D97" s="104"/>
      <c r="E97" s="104"/>
      <c r="F97" s="104"/>
      <c r="G97" s="104"/>
      <c r="H97" s="105"/>
    </row>
    <row r="98" spans="1:8" x14ac:dyDescent="0.2">
      <c r="A98" s="112">
        <v>1192</v>
      </c>
      <c r="B98" s="104" t="s">
        <v>508</v>
      </c>
      <c r="C98" s="113">
        <v>0</v>
      </c>
      <c r="D98" s="104"/>
      <c r="E98" s="104"/>
      <c r="F98" s="104"/>
      <c r="G98" s="104"/>
      <c r="H98" s="105"/>
    </row>
    <row r="99" spans="1:8" x14ac:dyDescent="0.2">
      <c r="A99" s="112">
        <v>1193</v>
      </c>
      <c r="B99" s="104" t="s">
        <v>509</v>
      </c>
      <c r="C99" s="113">
        <v>0</v>
      </c>
      <c r="D99" s="104"/>
      <c r="E99" s="104"/>
      <c r="F99" s="104"/>
      <c r="G99" s="104"/>
      <c r="H99" s="105"/>
    </row>
    <row r="100" spans="1:8" x14ac:dyDescent="0.2">
      <c r="A100" s="112">
        <v>1194</v>
      </c>
      <c r="B100" s="104" t="s">
        <v>510</v>
      </c>
      <c r="C100" s="113">
        <v>0</v>
      </c>
      <c r="D100" s="104"/>
      <c r="E100" s="104"/>
      <c r="F100" s="104"/>
      <c r="G100" s="104"/>
      <c r="H100" s="105"/>
    </row>
    <row r="101" spans="1:8" x14ac:dyDescent="0.2">
      <c r="A101" s="106" t="s">
        <v>541</v>
      </c>
      <c r="B101" s="104"/>
      <c r="C101" s="113"/>
      <c r="D101" s="104"/>
      <c r="E101" s="104"/>
      <c r="F101" s="104"/>
      <c r="G101" s="104"/>
      <c r="H101" s="105"/>
    </row>
    <row r="102" spans="1:8" x14ac:dyDescent="0.2">
      <c r="A102" s="109" t="s">
        <v>92</v>
      </c>
      <c r="B102" s="110" t="s">
        <v>89</v>
      </c>
      <c r="C102" s="110" t="s">
        <v>90</v>
      </c>
      <c r="D102" s="110" t="s">
        <v>138</v>
      </c>
      <c r="E102" s="110"/>
      <c r="F102" s="110"/>
      <c r="G102" s="110"/>
      <c r="H102" s="111"/>
    </row>
    <row r="103" spans="1:8" x14ac:dyDescent="0.2">
      <c r="A103" s="112">
        <v>1290</v>
      </c>
      <c r="B103" s="104" t="s">
        <v>196</v>
      </c>
      <c r="C103" s="113">
        <f>SUM(C104:C106)</f>
        <v>0</v>
      </c>
      <c r="D103" s="104"/>
      <c r="E103" s="104"/>
      <c r="F103" s="104"/>
      <c r="G103" s="104"/>
      <c r="H103" s="105"/>
    </row>
    <row r="104" spans="1:8" x14ac:dyDescent="0.2">
      <c r="A104" s="112">
        <v>1291</v>
      </c>
      <c r="B104" s="104" t="s">
        <v>197</v>
      </c>
      <c r="C104" s="113">
        <v>0</v>
      </c>
      <c r="D104" s="104"/>
      <c r="E104" s="104"/>
      <c r="F104" s="104"/>
      <c r="G104" s="104"/>
      <c r="H104" s="105"/>
    </row>
    <row r="105" spans="1:8" x14ac:dyDescent="0.2">
      <c r="A105" s="112">
        <v>1292</v>
      </c>
      <c r="B105" s="104" t="s">
        <v>198</v>
      </c>
      <c r="C105" s="113">
        <v>0</v>
      </c>
      <c r="D105" s="104"/>
      <c r="E105" s="104"/>
      <c r="F105" s="104"/>
      <c r="G105" s="104"/>
      <c r="H105" s="105"/>
    </row>
    <row r="106" spans="1:8" x14ac:dyDescent="0.2">
      <c r="A106" s="112">
        <v>1293</v>
      </c>
      <c r="B106" s="104" t="s">
        <v>199</v>
      </c>
      <c r="C106" s="113">
        <v>0</v>
      </c>
      <c r="D106" s="104"/>
      <c r="E106" s="104"/>
      <c r="F106" s="104"/>
      <c r="G106" s="104"/>
      <c r="H106" s="105"/>
    </row>
    <row r="107" spans="1:8" x14ac:dyDescent="0.2">
      <c r="A107" s="103"/>
      <c r="B107" s="104"/>
      <c r="C107" s="104"/>
      <c r="D107" s="104"/>
      <c r="E107" s="104"/>
      <c r="F107" s="104"/>
      <c r="G107" s="104"/>
      <c r="H107" s="105"/>
    </row>
    <row r="108" spans="1:8" x14ac:dyDescent="0.2">
      <c r="A108" s="106" t="s">
        <v>111</v>
      </c>
      <c r="B108" s="107"/>
      <c r="C108" s="107"/>
      <c r="D108" s="107"/>
      <c r="E108" s="107"/>
      <c r="F108" s="107"/>
      <c r="G108" s="107"/>
      <c r="H108" s="108"/>
    </row>
    <row r="109" spans="1:8" x14ac:dyDescent="0.2">
      <c r="A109" s="109" t="s">
        <v>92</v>
      </c>
      <c r="B109" s="110" t="s">
        <v>89</v>
      </c>
      <c r="C109" s="110" t="s">
        <v>90</v>
      </c>
      <c r="D109" s="110" t="s">
        <v>134</v>
      </c>
      <c r="E109" s="110" t="s">
        <v>135</v>
      </c>
      <c r="F109" s="110" t="s">
        <v>136</v>
      </c>
      <c r="G109" s="110" t="s">
        <v>200</v>
      </c>
      <c r="H109" s="111" t="s">
        <v>201</v>
      </c>
    </row>
    <row r="110" spans="1:8" x14ac:dyDescent="0.2">
      <c r="A110" s="112">
        <v>2110</v>
      </c>
      <c r="B110" s="104" t="s">
        <v>202</v>
      </c>
      <c r="C110" s="113">
        <f>SUM(C111:C119)</f>
        <v>11384883.68</v>
      </c>
      <c r="D110" s="113">
        <f>SUM(D111:D119)</f>
        <v>11384883.68</v>
      </c>
      <c r="E110" s="113">
        <f>SUM(E111:E119)</f>
        <v>0</v>
      </c>
      <c r="F110" s="113">
        <f>SUM(F111:F119)</f>
        <v>0</v>
      </c>
      <c r="G110" s="113">
        <f>SUM(G111:G119)</f>
        <v>0</v>
      </c>
      <c r="H110" s="105"/>
    </row>
    <row r="111" spans="1:8" x14ac:dyDescent="0.2">
      <c r="A111" s="112">
        <v>2111</v>
      </c>
      <c r="B111" s="104" t="s">
        <v>203</v>
      </c>
      <c r="C111" s="113">
        <v>1623855.73</v>
      </c>
      <c r="D111" s="113">
        <f>C111</f>
        <v>1623855.73</v>
      </c>
      <c r="E111" s="113">
        <v>0</v>
      </c>
      <c r="F111" s="113">
        <v>0</v>
      </c>
      <c r="G111" s="113">
        <v>0</v>
      </c>
      <c r="H111" s="105"/>
    </row>
    <row r="112" spans="1:8" x14ac:dyDescent="0.2">
      <c r="A112" s="112">
        <v>2112</v>
      </c>
      <c r="B112" s="104" t="s">
        <v>204</v>
      </c>
      <c r="C112" s="113">
        <v>1895800.43</v>
      </c>
      <c r="D112" s="113">
        <f t="shared" ref="D112:D119" si="1">C112</f>
        <v>1895800.43</v>
      </c>
      <c r="E112" s="113">
        <v>0</v>
      </c>
      <c r="F112" s="113">
        <v>0</v>
      </c>
      <c r="G112" s="113">
        <v>0</v>
      </c>
      <c r="H112" s="105"/>
    </row>
    <row r="113" spans="1:8" x14ac:dyDescent="0.2">
      <c r="A113" s="112">
        <v>2113</v>
      </c>
      <c r="B113" s="104" t="s">
        <v>205</v>
      </c>
      <c r="C113" s="113">
        <v>0</v>
      </c>
      <c r="D113" s="113">
        <f t="shared" si="1"/>
        <v>0</v>
      </c>
      <c r="E113" s="113">
        <v>0</v>
      </c>
      <c r="F113" s="113">
        <v>0</v>
      </c>
      <c r="G113" s="113">
        <v>0</v>
      </c>
      <c r="H113" s="105"/>
    </row>
    <row r="114" spans="1:8" x14ac:dyDescent="0.2">
      <c r="A114" s="112">
        <v>2114</v>
      </c>
      <c r="B114" s="104" t="s">
        <v>206</v>
      </c>
      <c r="C114" s="113">
        <v>0</v>
      </c>
      <c r="D114" s="113">
        <f t="shared" si="1"/>
        <v>0</v>
      </c>
      <c r="E114" s="113">
        <v>0</v>
      </c>
      <c r="F114" s="113">
        <v>0</v>
      </c>
      <c r="G114" s="113">
        <v>0</v>
      </c>
      <c r="H114" s="105"/>
    </row>
    <row r="115" spans="1:8" x14ac:dyDescent="0.2">
      <c r="A115" s="112">
        <v>2115</v>
      </c>
      <c r="B115" s="104" t="s">
        <v>207</v>
      </c>
      <c r="C115" s="113">
        <v>0</v>
      </c>
      <c r="D115" s="113">
        <f t="shared" si="1"/>
        <v>0</v>
      </c>
      <c r="E115" s="113">
        <v>0</v>
      </c>
      <c r="F115" s="113">
        <v>0</v>
      </c>
      <c r="G115" s="113">
        <v>0</v>
      </c>
      <c r="H115" s="105"/>
    </row>
    <row r="116" spans="1:8" x14ac:dyDescent="0.2">
      <c r="A116" s="112">
        <v>2116</v>
      </c>
      <c r="B116" s="104" t="s">
        <v>208</v>
      </c>
      <c r="C116" s="113">
        <v>0</v>
      </c>
      <c r="D116" s="113">
        <f t="shared" si="1"/>
        <v>0</v>
      </c>
      <c r="E116" s="113">
        <v>0</v>
      </c>
      <c r="F116" s="113">
        <v>0</v>
      </c>
      <c r="G116" s="113">
        <v>0</v>
      </c>
      <c r="H116" s="105"/>
    </row>
    <row r="117" spans="1:8" x14ac:dyDescent="0.2">
      <c r="A117" s="112">
        <v>2117</v>
      </c>
      <c r="B117" s="104" t="s">
        <v>209</v>
      </c>
      <c r="C117" s="113">
        <v>6058594.2300000004</v>
      </c>
      <c r="D117" s="113">
        <f t="shared" si="1"/>
        <v>6058594.2300000004</v>
      </c>
      <c r="E117" s="113">
        <v>0</v>
      </c>
      <c r="F117" s="113">
        <v>0</v>
      </c>
      <c r="G117" s="113">
        <v>0</v>
      </c>
      <c r="H117" s="105"/>
    </row>
    <row r="118" spans="1:8" x14ac:dyDescent="0.2">
      <c r="A118" s="112">
        <v>2118</v>
      </c>
      <c r="B118" s="104" t="s">
        <v>210</v>
      </c>
      <c r="C118" s="113">
        <v>0</v>
      </c>
      <c r="D118" s="113">
        <f t="shared" si="1"/>
        <v>0</v>
      </c>
      <c r="E118" s="113">
        <v>0</v>
      </c>
      <c r="F118" s="113">
        <v>0</v>
      </c>
      <c r="G118" s="113">
        <v>0</v>
      </c>
      <c r="H118" s="105"/>
    </row>
    <row r="119" spans="1:8" x14ac:dyDescent="0.2">
      <c r="A119" s="112">
        <v>2119</v>
      </c>
      <c r="B119" s="104" t="s">
        <v>211</v>
      </c>
      <c r="C119" s="113">
        <v>1806633.29</v>
      </c>
      <c r="D119" s="113">
        <f t="shared" si="1"/>
        <v>1806633.29</v>
      </c>
      <c r="E119" s="113">
        <v>0</v>
      </c>
      <c r="F119" s="113">
        <v>0</v>
      </c>
      <c r="G119" s="113">
        <v>0</v>
      </c>
      <c r="H119" s="105"/>
    </row>
    <row r="120" spans="1:8" x14ac:dyDescent="0.2">
      <c r="A120" s="112">
        <v>2120</v>
      </c>
      <c r="B120" s="104" t="s">
        <v>212</v>
      </c>
      <c r="C120" s="113">
        <f>SUM(C121:C123)</f>
        <v>0</v>
      </c>
      <c r="D120" s="113">
        <f t="shared" ref="D120:G120" si="2">SUM(D121:D123)</f>
        <v>0</v>
      </c>
      <c r="E120" s="113">
        <f t="shared" si="2"/>
        <v>0</v>
      </c>
      <c r="F120" s="113">
        <f t="shared" si="2"/>
        <v>0</v>
      </c>
      <c r="G120" s="113">
        <f t="shared" si="2"/>
        <v>0</v>
      </c>
      <c r="H120" s="105"/>
    </row>
    <row r="121" spans="1:8" x14ac:dyDescent="0.2">
      <c r="A121" s="112">
        <v>2121</v>
      </c>
      <c r="B121" s="104" t="s">
        <v>213</v>
      </c>
      <c r="C121" s="113">
        <v>0</v>
      </c>
      <c r="D121" s="113">
        <f>C121</f>
        <v>0</v>
      </c>
      <c r="E121" s="113">
        <v>0</v>
      </c>
      <c r="F121" s="113">
        <v>0</v>
      </c>
      <c r="G121" s="113">
        <v>0</v>
      </c>
      <c r="H121" s="105"/>
    </row>
    <row r="122" spans="1:8" x14ac:dyDescent="0.2">
      <c r="A122" s="112">
        <v>2122</v>
      </c>
      <c r="B122" s="104" t="s">
        <v>214</v>
      </c>
      <c r="C122" s="113">
        <v>0</v>
      </c>
      <c r="D122" s="113">
        <f t="shared" ref="D122:D123" si="3">C122</f>
        <v>0</v>
      </c>
      <c r="E122" s="113">
        <v>0</v>
      </c>
      <c r="F122" s="113">
        <v>0</v>
      </c>
      <c r="G122" s="113">
        <v>0</v>
      </c>
      <c r="H122" s="105"/>
    </row>
    <row r="123" spans="1:8" x14ac:dyDescent="0.2">
      <c r="A123" s="112">
        <v>2129</v>
      </c>
      <c r="B123" s="104" t="s">
        <v>215</v>
      </c>
      <c r="C123" s="113">
        <v>0</v>
      </c>
      <c r="D123" s="113">
        <f t="shared" si="3"/>
        <v>0</v>
      </c>
      <c r="E123" s="113">
        <v>0</v>
      </c>
      <c r="F123" s="113">
        <v>0</v>
      </c>
      <c r="G123" s="113">
        <v>0</v>
      </c>
      <c r="H123" s="105"/>
    </row>
    <row r="124" spans="1:8" x14ac:dyDescent="0.2">
      <c r="A124" s="103"/>
      <c r="B124" s="104"/>
      <c r="C124" s="104"/>
      <c r="D124" s="104"/>
      <c r="E124" s="104"/>
      <c r="F124" s="104"/>
      <c r="G124" s="104"/>
      <c r="H124" s="105"/>
    </row>
    <row r="125" spans="1:8" x14ac:dyDescent="0.2">
      <c r="A125" s="106" t="s">
        <v>112</v>
      </c>
      <c r="B125" s="107"/>
      <c r="C125" s="107"/>
      <c r="D125" s="107"/>
      <c r="E125" s="107"/>
      <c r="F125" s="107"/>
      <c r="G125" s="107"/>
      <c r="H125" s="108"/>
    </row>
    <row r="126" spans="1:8" x14ac:dyDescent="0.2">
      <c r="A126" s="109" t="s">
        <v>92</v>
      </c>
      <c r="B126" s="110" t="s">
        <v>89</v>
      </c>
      <c r="C126" s="110" t="s">
        <v>90</v>
      </c>
      <c r="D126" s="110" t="s">
        <v>93</v>
      </c>
      <c r="E126" s="110" t="s">
        <v>138</v>
      </c>
      <c r="F126" s="110"/>
      <c r="G126" s="110"/>
      <c r="H126" s="111"/>
    </row>
    <row r="127" spans="1:8" x14ac:dyDescent="0.2">
      <c r="A127" s="112">
        <v>2160</v>
      </c>
      <c r="B127" s="104" t="s">
        <v>216</v>
      </c>
      <c r="C127" s="113">
        <f>SUM(C128:C133)</f>
        <v>0</v>
      </c>
      <c r="D127" s="104"/>
      <c r="E127" s="104"/>
      <c r="F127" s="104"/>
      <c r="G127" s="104"/>
      <c r="H127" s="105"/>
    </row>
    <row r="128" spans="1:8" x14ac:dyDescent="0.2">
      <c r="A128" s="112">
        <v>2161</v>
      </c>
      <c r="B128" s="104" t="s">
        <v>217</v>
      </c>
      <c r="C128" s="113">
        <v>0</v>
      </c>
      <c r="D128" s="104"/>
      <c r="E128" s="104"/>
      <c r="F128" s="104"/>
      <c r="G128" s="104"/>
      <c r="H128" s="105"/>
    </row>
    <row r="129" spans="1:8" x14ac:dyDescent="0.2">
      <c r="A129" s="112">
        <v>2162</v>
      </c>
      <c r="B129" s="104" t="s">
        <v>218</v>
      </c>
      <c r="C129" s="113">
        <v>0</v>
      </c>
      <c r="D129" s="104"/>
      <c r="E129" s="104"/>
      <c r="F129" s="104"/>
      <c r="G129" s="104"/>
      <c r="H129" s="105"/>
    </row>
    <row r="130" spans="1:8" x14ac:dyDescent="0.2">
      <c r="A130" s="112">
        <v>2163</v>
      </c>
      <c r="B130" s="104" t="s">
        <v>219</v>
      </c>
      <c r="C130" s="113">
        <v>0</v>
      </c>
      <c r="D130" s="104"/>
      <c r="E130" s="104"/>
      <c r="F130" s="104"/>
      <c r="G130" s="104"/>
      <c r="H130" s="105"/>
    </row>
    <row r="131" spans="1:8" x14ac:dyDescent="0.2">
      <c r="A131" s="112">
        <v>2164</v>
      </c>
      <c r="B131" s="104" t="s">
        <v>220</v>
      </c>
      <c r="C131" s="113">
        <v>0</v>
      </c>
      <c r="D131" s="104"/>
      <c r="E131" s="104"/>
      <c r="F131" s="104"/>
      <c r="G131" s="104"/>
      <c r="H131" s="105"/>
    </row>
    <row r="132" spans="1:8" x14ac:dyDescent="0.2">
      <c r="A132" s="112">
        <v>2165</v>
      </c>
      <c r="B132" s="104" t="s">
        <v>221</v>
      </c>
      <c r="C132" s="113">
        <v>0</v>
      </c>
      <c r="D132" s="104"/>
      <c r="E132" s="104"/>
      <c r="F132" s="104"/>
      <c r="G132" s="104"/>
      <c r="H132" s="105"/>
    </row>
    <row r="133" spans="1:8" x14ac:dyDescent="0.2">
      <c r="A133" s="112">
        <v>2166</v>
      </c>
      <c r="B133" s="104" t="s">
        <v>222</v>
      </c>
      <c r="C133" s="113">
        <v>0</v>
      </c>
      <c r="D133" s="104"/>
      <c r="E133" s="104"/>
      <c r="F133" s="104"/>
      <c r="G133" s="104"/>
      <c r="H133" s="105"/>
    </row>
    <row r="134" spans="1:8" x14ac:dyDescent="0.2">
      <c r="A134" s="112">
        <v>2250</v>
      </c>
      <c r="B134" s="104" t="s">
        <v>223</v>
      </c>
      <c r="C134" s="113">
        <f>SUM(C135:C140)</f>
        <v>0</v>
      </c>
      <c r="D134" s="104"/>
      <c r="E134" s="104"/>
      <c r="F134" s="104"/>
      <c r="G134" s="104"/>
      <c r="H134" s="105"/>
    </row>
    <row r="135" spans="1:8" x14ac:dyDescent="0.2">
      <c r="A135" s="112">
        <v>2251</v>
      </c>
      <c r="B135" s="104" t="s">
        <v>224</v>
      </c>
      <c r="C135" s="113">
        <v>0</v>
      </c>
      <c r="D135" s="104"/>
      <c r="E135" s="104"/>
      <c r="F135" s="104"/>
      <c r="G135" s="104"/>
      <c r="H135" s="105"/>
    </row>
    <row r="136" spans="1:8" x14ac:dyDescent="0.2">
      <c r="A136" s="112">
        <v>2252</v>
      </c>
      <c r="B136" s="104" t="s">
        <v>225</v>
      </c>
      <c r="C136" s="113">
        <v>0</v>
      </c>
      <c r="D136" s="104"/>
      <c r="E136" s="104"/>
      <c r="F136" s="104"/>
      <c r="G136" s="104"/>
      <c r="H136" s="105"/>
    </row>
    <row r="137" spans="1:8" x14ac:dyDescent="0.2">
      <c r="A137" s="112">
        <v>2253</v>
      </c>
      <c r="B137" s="104" t="s">
        <v>226</v>
      </c>
      <c r="C137" s="113">
        <v>0</v>
      </c>
      <c r="D137" s="104"/>
      <c r="E137" s="104"/>
      <c r="F137" s="104"/>
      <c r="G137" s="104"/>
      <c r="H137" s="105"/>
    </row>
    <row r="138" spans="1:8" x14ac:dyDescent="0.2">
      <c r="A138" s="112">
        <v>2254</v>
      </c>
      <c r="B138" s="104" t="s">
        <v>227</v>
      </c>
      <c r="C138" s="113">
        <v>0</v>
      </c>
      <c r="D138" s="104"/>
      <c r="E138" s="104"/>
      <c r="F138" s="104"/>
      <c r="G138" s="104"/>
      <c r="H138" s="105"/>
    </row>
    <row r="139" spans="1:8" x14ac:dyDescent="0.2">
      <c r="A139" s="112">
        <v>2255</v>
      </c>
      <c r="B139" s="104" t="s">
        <v>228</v>
      </c>
      <c r="C139" s="113">
        <v>0</v>
      </c>
      <c r="D139" s="104"/>
      <c r="E139" s="104"/>
      <c r="F139" s="104"/>
      <c r="G139" s="104"/>
      <c r="H139" s="105"/>
    </row>
    <row r="140" spans="1:8" x14ac:dyDescent="0.2">
      <c r="A140" s="112">
        <v>2256</v>
      </c>
      <c r="B140" s="104" t="s">
        <v>229</v>
      </c>
      <c r="C140" s="113">
        <v>0</v>
      </c>
      <c r="D140" s="104"/>
      <c r="E140" s="104"/>
      <c r="F140" s="104"/>
      <c r="G140" s="104"/>
      <c r="H140" s="105"/>
    </row>
    <row r="141" spans="1:8" x14ac:dyDescent="0.2">
      <c r="A141" s="103"/>
      <c r="B141" s="104"/>
      <c r="C141" s="104"/>
      <c r="D141" s="104"/>
      <c r="E141" s="104"/>
      <c r="F141" s="104"/>
      <c r="G141" s="104"/>
      <c r="H141" s="105"/>
    </row>
    <row r="142" spans="1:8" x14ac:dyDescent="0.2">
      <c r="A142" s="106" t="s">
        <v>113</v>
      </c>
      <c r="B142" s="107"/>
      <c r="C142" s="107"/>
      <c r="D142" s="107"/>
      <c r="E142" s="107"/>
      <c r="F142" s="107"/>
      <c r="G142" s="107"/>
      <c r="H142" s="108"/>
    </row>
    <row r="143" spans="1:8" x14ac:dyDescent="0.2">
      <c r="A143" s="114" t="s">
        <v>92</v>
      </c>
      <c r="B143" s="115" t="s">
        <v>89</v>
      </c>
      <c r="C143" s="115" t="s">
        <v>90</v>
      </c>
      <c r="D143" s="115" t="s">
        <v>93</v>
      </c>
      <c r="E143" s="115" t="s">
        <v>138</v>
      </c>
      <c r="F143" s="115"/>
      <c r="G143" s="115"/>
      <c r="H143" s="116"/>
    </row>
    <row r="144" spans="1:8" x14ac:dyDescent="0.2">
      <c r="A144" s="112">
        <v>2159</v>
      </c>
      <c r="B144" s="104" t="s">
        <v>230</v>
      </c>
      <c r="C144" s="113">
        <v>0</v>
      </c>
      <c r="D144" s="104"/>
      <c r="E144" s="104"/>
      <c r="F144" s="104"/>
      <c r="G144" s="104"/>
      <c r="H144" s="105"/>
    </row>
    <row r="145" spans="1:8" x14ac:dyDescent="0.2">
      <c r="A145" s="112">
        <v>2199</v>
      </c>
      <c r="B145" s="104" t="s">
        <v>231</v>
      </c>
      <c r="C145" s="113">
        <v>0</v>
      </c>
      <c r="D145" s="104"/>
      <c r="E145" s="104"/>
      <c r="F145" s="104"/>
      <c r="G145" s="104"/>
      <c r="H145" s="105"/>
    </row>
    <row r="146" spans="1:8" x14ac:dyDescent="0.2">
      <c r="A146" s="112">
        <v>2240</v>
      </c>
      <c r="B146" s="104" t="s">
        <v>232</v>
      </c>
      <c r="C146" s="113">
        <f>SUM(C147:C149)</f>
        <v>0</v>
      </c>
      <c r="D146" s="104"/>
      <c r="E146" s="104"/>
      <c r="F146" s="104"/>
      <c r="G146" s="104"/>
      <c r="H146" s="105"/>
    </row>
    <row r="147" spans="1:8" x14ac:dyDescent="0.2">
      <c r="A147" s="112">
        <v>2241</v>
      </c>
      <c r="B147" s="104" t="s">
        <v>233</v>
      </c>
      <c r="C147" s="113">
        <v>0</v>
      </c>
      <c r="D147" s="104"/>
      <c r="E147" s="104"/>
      <c r="F147" s="104"/>
      <c r="G147" s="104"/>
      <c r="H147" s="105"/>
    </row>
    <row r="148" spans="1:8" x14ac:dyDescent="0.2">
      <c r="A148" s="112">
        <v>2242</v>
      </c>
      <c r="B148" s="104" t="s">
        <v>234</v>
      </c>
      <c r="C148" s="113">
        <v>0</v>
      </c>
      <c r="D148" s="104"/>
      <c r="E148" s="104"/>
      <c r="F148" s="104"/>
      <c r="G148" s="104"/>
      <c r="H148" s="105"/>
    </row>
    <row r="149" spans="1:8" ht="12" thickBot="1" x14ac:dyDescent="0.25">
      <c r="A149" s="117">
        <v>2249</v>
      </c>
      <c r="B149" s="118" t="s">
        <v>235</v>
      </c>
      <c r="C149" s="119">
        <v>0</v>
      </c>
      <c r="D149" s="118"/>
      <c r="E149" s="118"/>
      <c r="F149" s="118"/>
      <c r="G149" s="118"/>
      <c r="H149" s="120"/>
    </row>
    <row r="151" spans="1:8" x14ac:dyDescent="0.2">
      <c r="B151" s="12" t="s">
        <v>540</v>
      </c>
    </row>
    <row r="153" spans="1:8" ht="15" x14ac:dyDescent="0.25">
      <c r="B153" s="91" t="s">
        <v>579</v>
      </c>
      <c r="C153" s="1"/>
      <c r="D153"/>
      <c r="E153" s="91" t="s">
        <v>580</v>
      </c>
      <c r="F153" s="1"/>
    </row>
    <row r="154" spans="1:8" x14ac:dyDescent="0.2">
      <c r="B154" s="91"/>
      <c r="C154" s="1"/>
      <c r="D154" s="91"/>
      <c r="E154" s="91"/>
      <c r="F154" s="1"/>
    </row>
    <row r="155" spans="1:8" x14ac:dyDescent="0.2">
      <c r="B155" s="91"/>
      <c r="C155" s="1"/>
      <c r="D155" s="91"/>
      <c r="E155" s="91"/>
      <c r="F155" s="1"/>
    </row>
    <row r="156" spans="1:8" x14ac:dyDescent="0.2">
      <c r="B156" s="91"/>
      <c r="C156" s="1"/>
      <c r="D156" s="91"/>
      <c r="E156" s="91"/>
      <c r="F156" s="1"/>
    </row>
    <row r="157" spans="1:8" ht="15" x14ac:dyDescent="0.25">
      <c r="B157" s="91" t="s">
        <v>581</v>
      </c>
      <c r="C157" s="1"/>
      <c r="D157"/>
      <c r="E157" s="91" t="s">
        <v>582</v>
      </c>
      <c r="F157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1" orientation="landscape" r:id="rId1"/>
  <rowBreaks count="1" manualBreakCount="1"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4"/>
  <sheetViews>
    <sheetView zoomScaleNormal="100" workbookViewId="0">
      <selection activeCell="B32" sqref="B32"/>
    </sheetView>
  </sheetViews>
  <sheetFormatPr baseColWidth="10" defaultColWidth="9.140625" defaultRowHeight="11.25" x14ac:dyDescent="0.2"/>
  <cols>
    <col min="1" max="1" width="10" style="12" customWidth="1"/>
    <col min="2" max="2" width="83" style="12" customWidth="1"/>
    <col min="3" max="4" width="15.7109375" style="12" customWidth="1"/>
    <col min="5" max="5" width="16.7109375" style="12" customWidth="1"/>
    <col min="6" max="16384" width="9.140625" style="12"/>
  </cols>
  <sheetData>
    <row r="1" spans="1:5" s="14" customFormat="1" ht="18.95" customHeight="1" x14ac:dyDescent="0.25">
      <c r="A1" s="143" t="s">
        <v>577</v>
      </c>
      <c r="B1" s="144"/>
      <c r="C1" s="144"/>
      <c r="D1" s="94" t="s">
        <v>520</v>
      </c>
      <c r="E1" s="95">
        <v>2023</v>
      </c>
    </row>
    <row r="2" spans="1:5" s="10" customFormat="1" ht="18.95" customHeight="1" x14ac:dyDescent="0.25">
      <c r="A2" s="145" t="s">
        <v>525</v>
      </c>
      <c r="B2" s="146"/>
      <c r="C2" s="146"/>
      <c r="D2" s="98" t="s">
        <v>521</v>
      </c>
      <c r="E2" s="99" t="s">
        <v>523</v>
      </c>
    </row>
    <row r="3" spans="1:5" s="10" customFormat="1" ht="18.95" customHeight="1" x14ac:dyDescent="0.25">
      <c r="A3" s="145" t="s">
        <v>578</v>
      </c>
      <c r="B3" s="146"/>
      <c r="C3" s="146"/>
      <c r="D3" s="98" t="s">
        <v>522</v>
      </c>
      <c r="E3" s="99">
        <v>2</v>
      </c>
    </row>
    <row r="4" spans="1:5" ht="12" thickBot="1" x14ac:dyDescent="0.25">
      <c r="A4" s="147" t="s">
        <v>127</v>
      </c>
      <c r="B4" s="148"/>
      <c r="C4" s="148"/>
      <c r="D4" s="148"/>
      <c r="E4" s="149"/>
    </row>
    <row r="5" spans="1:5" x14ac:dyDescent="0.2">
      <c r="A5" s="103"/>
      <c r="B5" s="104"/>
      <c r="C5" s="104"/>
      <c r="D5" s="104"/>
      <c r="E5" s="105"/>
    </row>
    <row r="6" spans="1:5" x14ac:dyDescent="0.2">
      <c r="A6" s="121" t="s">
        <v>495</v>
      </c>
      <c r="B6" s="122"/>
      <c r="C6" s="122"/>
      <c r="D6" s="122"/>
      <c r="E6" s="123"/>
    </row>
    <row r="7" spans="1:5" x14ac:dyDescent="0.2">
      <c r="A7" s="124" t="s">
        <v>92</v>
      </c>
      <c r="B7" s="125" t="s">
        <v>89</v>
      </c>
      <c r="C7" s="125" t="s">
        <v>90</v>
      </c>
      <c r="D7" s="125" t="s">
        <v>236</v>
      </c>
      <c r="E7" s="126"/>
    </row>
    <row r="8" spans="1:5" x14ac:dyDescent="0.2">
      <c r="A8" s="127">
        <v>4100</v>
      </c>
      <c r="B8" s="128" t="s">
        <v>237</v>
      </c>
      <c r="C8" s="129">
        <f>SUM(C9+C19+C25+C28+C34+C37+C46)</f>
        <v>15242134.539999999</v>
      </c>
      <c r="D8" s="130"/>
      <c r="E8" s="131"/>
    </row>
    <row r="9" spans="1:5" x14ac:dyDescent="0.2">
      <c r="A9" s="127">
        <v>4110</v>
      </c>
      <c r="B9" s="128" t="s">
        <v>238</v>
      </c>
      <c r="C9" s="129">
        <f>SUM(C10:C18)</f>
        <v>0</v>
      </c>
      <c r="D9" s="130"/>
      <c r="E9" s="131"/>
    </row>
    <row r="10" spans="1:5" x14ac:dyDescent="0.2">
      <c r="A10" s="127">
        <v>4111</v>
      </c>
      <c r="B10" s="128" t="s">
        <v>239</v>
      </c>
      <c r="C10" s="129">
        <v>0</v>
      </c>
      <c r="D10" s="130"/>
      <c r="E10" s="131"/>
    </row>
    <row r="11" spans="1:5" x14ac:dyDescent="0.2">
      <c r="A11" s="127">
        <v>4112</v>
      </c>
      <c r="B11" s="128" t="s">
        <v>240</v>
      </c>
      <c r="C11" s="129">
        <v>0</v>
      </c>
      <c r="D11" s="130"/>
      <c r="E11" s="131"/>
    </row>
    <row r="12" spans="1:5" x14ac:dyDescent="0.2">
      <c r="A12" s="127">
        <v>4113</v>
      </c>
      <c r="B12" s="128" t="s">
        <v>241</v>
      </c>
      <c r="C12" s="129">
        <v>0</v>
      </c>
      <c r="D12" s="130"/>
      <c r="E12" s="131"/>
    </row>
    <row r="13" spans="1:5" x14ac:dyDescent="0.2">
      <c r="A13" s="127">
        <v>4114</v>
      </c>
      <c r="B13" s="128" t="s">
        <v>242</v>
      </c>
      <c r="C13" s="129">
        <v>0</v>
      </c>
      <c r="D13" s="130"/>
      <c r="E13" s="131"/>
    </row>
    <row r="14" spans="1:5" x14ac:dyDescent="0.2">
      <c r="A14" s="127">
        <v>4115</v>
      </c>
      <c r="B14" s="128" t="s">
        <v>243</v>
      </c>
      <c r="C14" s="129">
        <v>0</v>
      </c>
      <c r="D14" s="130"/>
      <c r="E14" s="131"/>
    </row>
    <row r="15" spans="1:5" x14ac:dyDescent="0.2">
      <c r="A15" s="127">
        <v>4116</v>
      </c>
      <c r="B15" s="128" t="s">
        <v>244</v>
      </c>
      <c r="C15" s="129">
        <v>0</v>
      </c>
      <c r="D15" s="130"/>
      <c r="E15" s="131"/>
    </row>
    <row r="16" spans="1:5" x14ac:dyDescent="0.2">
      <c r="A16" s="127">
        <v>4117</v>
      </c>
      <c r="B16" s="128" t="s">
        <v>245</v>
      </c>
      <c r="C16" s="129">
        <v>0</v>
      </c>
      <c r="D16" s="130"/>
      <c r="E16" s="131"/>
    </row>
    <row r="17" spans="1:5" ht="22.5" x14ac:dyDescent="0.2">
      <c r="A17" s="127">
        <v>4118</v>
      </c>
      <c r="B17" s="132" t="s">
        <v>423</v>
      </c>
      <c r="C17" s="129">
        <v>0</v>
      </c>
      <c r="D17" s="130"/>
      <c r="E17" s="131"/>
    </row>
    <row r="18" spans="1:5" x14ac:dyDescent="0.2">
      <c r="A18" s="127">
        <v>4119</v>
      </c>
      <c r="B18" s="128" t="s">
        <v>246</v>
      </c>
      <c r="C18" s="129">
        <v>0</v>
      </c>
      <c r="D18" s="130"/>
      <c r="E18" s="131"/>
    </row>
    <row r="19" spans="1:5" x14ac:dyDescent="0.2">
      <c r="A19" s="127">
        <v>4120</v>
      </c>
      <c r="B19" s="128" t="s">
        <v>247</v>
      </c>
      <c r="C19" s="129">
        <f>SUM(C20:C24)</f>
        <v>0</v>
      </c>
      <c r="D19" s="130"/>
      <c r="E19" s="131"/>
    </row>
    <row r="20" spans="1:5" x14ac:dyDescent="0.2">
      <c r="A20" s="127">
        <v>4121</v>
      </c>
      <c r="B20" s="128" t="s">
        <v>248</v>
      </c>
      <c r="C20" s="129">
        <v>0</v>
      </c>
      <c r="D20" s="130"/>
      <c r="E20" s="131"/>
    </row>
    <row r="21" spans="1:5" x14ac:dyDescent="0.2">
      <c r="A21" s="127">
        <v>4122</v>
      </c>
      <c r="B21" s="128" t="s">
        <v>424</v>
      </c>
      <c r="C21" s="129">
        <v>0</v>
      </c>
      <c r="D21" s="130"/>
      <c r="E21" s="131"/>
    </row>
    <row r="22" spans="1:5" x14ac:dyDescent="0.2">
      <c r="A22" s="127">
        <v>4123</v>
      </c>
      <c r="B22" s="128" t="s">
        <v>249</v>
      </c>
      <c r="C22" s="129">
        <v>0</v>
      </c>
      <c r="D22" s="130"/>
      <c r="E22" s="131"/>
    </row>
    <row r="23" spans="1:5" x14ac:dyDescent="0.2">
      <c r="A23" s="127">
        <v>4124</v>
      </c>
      <c r="B23" s="128" t="s">
        <v>250</v>
      </c>
      <c r="C23" s="129">
        <v>0</v>
      </c>
      <c r="D23" s="130"/>
      <c r="E23" s="131"/>
    </row>
    <row r="24" spans="1:5" x14ac:dyDescent="0.2">
      <c r="A24" s="127">
        <v>4129</v>
      </c>
      <c r="B24" s="128" t="s">
        <v>251</v>
      </c>
      <c r="C24" s="129">
        <v>0</v>
      </c>
      <c r="D24" s="130"/>
      <c r="E24" s="131"/>
    </row>
    <row r="25" spans="1:5" x14ac:dyDescent="0.2">
      <c r="A25" s="127">
        <v>4130</v>
      </c>
      <c r="B25" s="128" t="s">
        <v>252</v>
      </c>
      <c r="C25" s="129">
        <f>SUM(C26:C27)</f>
        <v>0</v>
      </c>
      <c r="D25" s="130"/>
      <c r="E25" s="131"/>
    </row>
    <row r="26" spans="1:5" x14ac:dyDescent="0.2">
      <c r="A26" s="127">
        <v>4131</v>
      </c>
      <c r="B26" s="128" t="s">
        <v>253</v>
      </c>
      <c r="C26" s="129">
        <v>0</v>
      </c>
      <c r="D26" s="130"/>
      <c r="E26" s="131"/>
    </row>
    <row r="27" spans="1:5" ht="22.5" x14ac:dyDescent="0.2">
      <c r="A27" s="127">
        <v>4132</v>
      </c>
      <c r="B27" s="132" t="s">
        <v>425</v>
      </c>
      <c r="C27" s="129">
        <v>0</v>
      </c>
      <c r="D27" s="130"/>
      <c r="E27" s="131"/>
    </row>
    <row r="28" spans="1:5" x14ac:dyDescent="0.2">
      <c r="A28" s="127">
        <v>4140</v>
      </c>
      <c r="B28" s="128" t="s">
        <v>254</v>
      </c>
      <c r="C28" s="129">
        <f>SUM(C29:C33)</f>
        <v>0</v>
      </c>
      <c r="D28" s="130"/>
      <c r="E28" s="131"/>
    </row>
    <row r="29" spans="1:5" x14ac:dyDescent="0.2">
      <c r="A29" s="127">
        <v>4141</v>
      </c>
      <c r="B29" s="128" t="s">
        <v>255</v>
      </c>
      <c r="C29" s="129">
        <v>0</v>
      </c>
      <c r="D29" s="130"/>
      <c r="E29" s="131"/>
    </row>
    <row r="30" spans="1:5" x14ac:dyDescent="0.2">
      <c r="A30" s="127">
        <v>4143</v>
      </c>
      <c r="B30" s="128" t="s">
        <v>256</v>
      </c>
      <c r="C30" s="129">
        <v>0</v>
      </c>
      <c r="D30" s="130"/>
      <c r="E30" s="131"/>
    </row>
    <row r="31" spans="1:5" x14ac:dyDescent="0.2">
      <c r="A31" s="127">
        <v>4144</v>
      </c>
      <c r="B31" s="128" t="s">
        <v>257</v>
      </c>
      <c r="C31" s="129">
        <v>0</v>
      </c>
      <c r="D31" s="130"/>
      <c r="E31" s="131"/>
    </row>
    <row r="32" spans="1:5" ht="22.5" x14ac:dyDescent="0.2">
      <c r="A32" s="127">
        <v>4145</v>
      </c>
      <c r="B32" s="132" t="s">
        <v>426</v>
      </c>
      <c r="C32" s="129">
        <v>0</v>
      </c>
      <c r="D32" s="130"/>
      <c r="E32" s="131"/>
    </row>
    <row r="33" spans="1:5" x14ac:dyDescent="0.2">
      <c r="A33" s="127">
        <v>4149</v>
      </c>
      <c r="B33" s="128" t="s">
        <v>258</v>
      </c>
      <c r="C33" s="129">
        <v>0</v>
      </c>
      <c r="D33" s="130"/>
      <c r="E33" s="131"/>
    </row>
    <row r="34" spans="1:5" x14ac:dyDescent="0.2">
      <c r="A34" s="127">
        <v>4150</v>
      </c>
      <c r="B34" s="128" t="s">
        <v>427</v>
      </c>
      <c r="C34" s="129">
        <f>SUM(C35:C36)</f>
        <v>0</v>
      </c>
      <c r="D34" s="130"/>
      <c r="E34" s="131"/>
    </row>
    <row r="35" spans="1:5" x14ac:dyDescent="0.2">
      <c r="A35" s="127">
        <v>4151</v>
      </c>
      <c r="B35" s="128" t="s">
        <v>427</v>
      </c>
      <c r="C35" s="129">
        <v>0</v>
      </c>
      <c r="D35" s="130"/>
      <c r="E35" s="131"/>
    </row>
    <row r="36" spans="1:5" ht="22.5" x14ac:dyDescent="0.2">
      <c r="A36" s="127">
        <v>4154</v>
      </c>
      <c r="B36" s="132" t="s">
        <v>428</v>
      </c>
      <c r="C36" s="129">
        <v>0</v>
      </c>
      <c r="D36" s="130"/>
      <c r="E36" s="131"/>
    </row>
    <row r="37" spans="1:5" x14ac:dyDescent="0.2">
      <c r="A37" s="127">
        <v>4160</v>
      </c>
      <c r="B37" s="128" t="s">
        <v>429</v>
      </c>
      <c r="C37" s="129">
        <f>SUM(C38:C45)</f>
        <v>0</v>
      </c>
      <c r="D37" s="130"/>
      <c r="E37" s="131"/>
    </row>
    <row r="38" spans="1:5" x14ac:dyDescent="0.2">
      <c r="A38" s="127">
        <v>4161</v>
      </c>
      <c r="B38" s="128" t="s">
        <v>259</v>
      </c>
      <c r="C38" s="129">
        <v>0</v>
      </c>
      <c r="D38" s="130"/>
      <c r="E38" s="131"/>
    </row>
    <row r="39" spans="1:5" x14ac:dyDescent="0.2">
      <c r="A39" s="127">
        <v>4162</v>
      </c>
      <c r="B39" s="128" t="s">
        <v>260</v>
      </c>
      <c r="C39" s="129">
        <v>0</v>
      </c>
      <c r="D39" s="130"/>
      <c r="E39" s="131"/>
    </row>
    <row r="40" spans="1:5" x14ac:dyDescent="0.2">
      <c r="A40" s="127">
        <v>4163</v>
      </c>
      <c r="B40" s="128" t="s">
        <v>261</v>
      </c>
      <c r="C40" s="129">
        <v>0</v>
      </c>
      <c r="D40" s="130"/>
      <c r="E40" s="131"/>
    </row>
    <row r="41" spans="1:5" x14ac:dyDescent="0.2">
      <c r="A41" s="127">
        <v>4164</v>
      </c>
      <c r="B41" s="128" t="s">
        <v>262</v>
      </c>
      <c r="C41" s="129">
        <v>0</v>
      </c>
      <c r="D41" s="130"/>
      <c r="E41" s="131"/>
    </row>
    <row r="42" spans="1:5" x14ac:dyDescent="0.2">
      <c r="A42" s="127">
        <v>4165</v>
      </c>
      <c r="B42" s="128" t="s">
        <v>263</v>
      </c>
      <c r="C42" s="129">
        <v>0</v>
      </c>
      <c r="D42" s="130"/>
      <c r="E42" s="131"/>
    </row>
    <row r="43" spans="1:5" ht="22.5" x14ac:dyDescent="0.2">
      <c r="A43" s="127">
        <v>4166</v>
      </c>
      <c r="B43" s="132" t="s">
        <v>430</v>
      </c>
      <c r="C43" s="129">
        <v>0</v>
      </c>
      <c r="D43" s="130"/>
      <c r="E43" s="131"/>
    </row>
    <row r="44" spans="1:5" x14ac:dyDescent="0.2">
      <c r="A44" s="127">
        <v>4168</v>
      </c>
      <c r="B44" s="128" t="s">
        <v>264</v>
      </c>
      <c r="C44" s="129">
        <v>0</v>
      </c>
      <c r="D44" s="130"/>
      <c r="E44" s="131"/>
    </row>
    <row r="45" spans="1:5" x14ac:dyDescent="0.2">
      <c r="A45" s="127">
        <v>4169</v>
      </c>
      <c r="B45" s="128" t="s">
        <v>265</v>
      </c>
      <c r="C45" s="129">
        <v>0</v>
      </c>
      <c r="D45" s="130"/>
      <c r="E45" s="131"/>
    </row>
    <row r="46" spans="1:5" x14ac:dyDescent="0.2">
      <c r="A46" s="127">
        <v>4170</v>
      </c>
      <c r="B46" s="128" t="s">
        <v>515</v>
      </c>
      <c r="C46" s="129">
        <f>SUM(C47:C54)</f>
        <v>15242134.539999999</v>
      </c>
      <c r="D46" s="130"/>
      <c r="E46" s="131"/>
    </row>
    <row r="47" spans="1:5" x14ac:dyDescent="0.2">
      <c r="A47" s="127">
        <v>4171</v>
      </c>
      <c r="B47" s="128" t="s">
        <v>431</v>
      </c>
      <c r="C47" s="129">
        <v>0</v>
      </c>
      <c r="D47" s="130"/>
      <c r="E47" s="131"/>
    </row>
    <row r="48" spans="1:5" x14ac:dyDescent="0.2">
      <c r="A48" s="127">
        <v>4172</v>
      </c>
      <c r="B48" s="128" t="s">
        <v>432</v>
      </c>
      <c r="C48" s="129">
        <v>0</v>
      </c>
      <c r="D48" s="130"/>
      <c r="E48" s="131"/>
    </row>
    <row r="49" spans="1:5" ht="22.5" x14ac:dyDescent="0.2">
      <c r="A49" s="127">
        <v>4173</v>
      </c>
      <c r="B49" s="132" t="s">
        <v>433</v>
      </c>
      <c r="C49" s="129">
        <v>15242134.539999999</v>
      </c>
      <c r="D49" s="130"/>
      <c r="E49" s="131"/>
    </row>
    <row r="50" spans="1:5" ht="22.5" x14ac:dyDescent="0.2">
      <c r="A50" s="127">
        <v>4174</v>
      </c>
      <c r="B50" s="132" t="s">
        <v>434</v>
      </c>
      <c r="C50" s="129">
        <v>0</v>
      </c>
      <c r="D50" s="130"/>
      <c r="E50" s="131"/>
    </row>
    <row r="51" spans="1:5" ht="22.5" x14ac:dyDescent="0.2">
      <c r="A51" s="127">
        <v>4175</v>
      </c>
      <c r="B51" s="132" t="s">
        <v>435</v>
      </c>
      <c r="C51" s="129">
        <v>0</v>
      </c>
      <c r="D51" s="130"/>
      <c r="E51" s="131"/>
    </row>
    <row r="52" spans="1:5" ht="22.5" x14ac:dyDescent="0.2">
      <c r="A52" s="127">
        <v>4176</v>
      </c>
      <c r="B52" s="132" t="s">
        <v>436</v>
      </c>
      <c r="C52" s="129">
        <v>0</v>
      </c>
      <c r="D52" s="130"/>
      <c r="E52" s="131"/>
    </row>
    <row r="53" spans="1:5" ht="22.5" x14ac:dyDescent="0.2">
      <c r="A53" s="127">
        <v>4177</v>
      </c>
      <c r="B53" s="132" t="s">
        <v>437</v>
      </c>
      <c r="C53" s="129">
        <v>0</v>
      </c>
      <c r="D53" s="130"/>
      <c r="E53" s="131"/>
    </row>
    <row r="54" spans="1:5" ht="22.5" x14ac:dyDescent="0.2">
      <c r="A54" s="127">
        <v>4178</v>
      </c>
      <c r="B54" s="132" t="s">
        <v>438</v>
      </c>
      <c r="C54" s="129">
        <v>0</v>
      </c>
      <c r="D54" s="130"/>
      <c r="E54" s="131"/>
    </row>
    <row r="55" spans="1:5" x14ac:dyDescent="0.2">
      <c r="A55" s="127"/>
      <c r="B55" s="132"/>
      <c r="C55" s="129"/>
      <c r="D55" s="130"/>
      <c r="E55" s="131"/>
    </row>
    <row r="56" spans="1:5" x14ac:dyDescent="0.2">
      <c r="A56" s="121" t="s">
        <v>494</v>
      </c>
      <c r="B56" s="122"/>
      <c r="C56" s="122"/>
      <c r="D56" s="122"/>
      <c r="E56" s="123"/>
    </row>
    <row r="57" spans="1:5" x14ac:dyDescent="0.2">
      <c r="A57" s="124" t="s">
        <v>92</v>
      </c>
      <c r="B57" s="125" t="s">
        <v>89</v>
      </c>
      <c r="C57" s="125" t="s">
        <v>90</v>
      </c>
      <c r="D57" s="125" t="s">
        <v>236</v>
      </c>
      <c r="E57" s="126"/>
    </row>
    <row r="58" spans="1:5" ht="33.75" x14ac:dyDescent="0.2">
      <c r="A58" s="127">
        <v>4200</v>
      </c>
      <c r="B58" s="132" t="s">
        <v>439</v>
      </c>
      <c r="C58" s="129">
        <f>+C59+C65</f>
        <v>0</v>
      </c>
      <c r="D58" s="130"/>
      <c r="E58" s="131"/>
    </row>
    <row r="59" spans="1:5" ht="22.5" x14ac:dyDescent="0.2">
      <c r="A59" s="127">
        <v>4210</v>
      </c>
      <c r="B59" s="132" t="s">
        <v>440</v>
      </c>
      <c r="C59" s="129">
        <f>SUM(C60:C64)</f>
        <v>0</v>
      </c>
      <c r="D59" s="130"/>
      <c r="E59" s="131"/>
    </row>
    <row r="60" spans="1:5" x14ac:dyDescent="0.2">
      <c r="A60" s="127">
        <v>4211</v>
      </c>
      <c r="B60" s="128" t="s">
        <v>266</v>
      </c>
      <c r="C60" s="129">
        <v>0</v>
      </c>
      <c r="D60" s="130"/>
      <c r="E60" s="131"/>
    </row>
    <row r="61" spans="1:5" x14ac:dyDescent="0.2">
      <c r="A61" s="127">
        <v>4212</v>
      </c>
      <c r="B61" s="128" t="s">
        <v>267</v>
      </c>
      <c r="C61" s="129">
        <v>0</v>
      </c>
      <c r="D61" s="130"/>
      <c r="E61" s="131"/>
    </row>
    <row r="62" spans="1:5" x14ac:dyDescent="0.2">
      <c r="A62" s="127">
        <v>4213</v>
      </c>
      <c r="B62" s="128" t="s">
        <v>268</v>
      </c>
      <c r="C62" s="129">
        <v>0</v>
      </c>
      <c r="D62" s="130"/>
      <c r="E62" s="131"/>
    </row>
    <row r="63" spans="1:5" x14ac:dyDescent="0.2">
      <c r="A63" s="127">
        <v>4214</v>
      </c>
      <c r="B63" s="128" t="s">
        <v>441</v>
      </c>
      <c r="C63" s="129">
        <v>0</v>
      </c>
      <c r="D63" s="130"/>
      <c r="E63" s="131"/>
    </row>
    <row r="64" spans="1:5" x14ac:dyDescent="0.2">
      <c r="A64" s="127">
        <v>4215</v>
      </c>
      <c r="B64" s="128" t="s">
        <v>442</v>
      </c>
      <c r="C64" s="129">
        <v>0</v>
      </c>
      <c r="D64" s="130"/>
      <c r="E64" s="131"/>
    </row>
    <row r="65" spans="1:5" x14ac:dyDescent="0.2">
      <c r="A65" s="127">
        <v>4220</v>
      </c>
      <c r="B65" s="128" t="s">
        <v>269</v>
      </c>
      <c r="C65" s="129">
        <f>SUM(C66:C69)</f>
        <v>0</v>
      </c>
      <c r="D65" s="130"/>
      <c r="E65" s="131"/>
    </row>
    <row r="66" spans="1:5" x14ac:dyDescent="0.2">
      <c r="A66" s="127">
        <v>4221</v>
      </c>
      <c r="B66" s="128" t="s">
        <v>270</v>
      </c>
      <c r="C66" s="129">
        <v>0</v>
      </c>
      <c r="D66" s="130"/>
      <c r="E66" s="131"/>
    </row>
    <row r="67" spans="1:5" x14ac:dyDescent="0.2">
      <c r="A67" s="127">
        <v>4223</v>
      </c>
      <c r="B67" s="128" t="s">
        <v>271</v>
      </c>
      <c r="C67" s="129">
        <v>0</v>
      </c>
      <c r="D67" s="130"/>
      <c r="E67" s="131"/>
    </row>
    <row r="68" spans="1:5" x14ac:dyDescent="0.2">
      <c r="A68" s="127">
        <v>4225</v>
      </c>
      <c r="B68" s="128" t="s">
        <v>273</v>
      </c>
      <c r="C68" s="129">
        <v>0</v>
      </c>
      <c r="D68" s="130"/>
      <c r="E68" s="131"/>
    </row>
    <row r="69" spans="1:5" x14ac:dyDescent="0.2">
      <c r="A69" s="127">
        <v>4227</v>
      </c>
      <c r="B69" s="128" t="s">
        <v>443</v>
      </c>
      <c r="C69" s="129">
        <v>0</v>
      </c>
      <c r="D69" s="130"/>
      <c r="E69" s="131"/>
    </row>
    <row r="70" spans="1:5" x14ac:dyDescent="0.2">
      <c r="A70" s="133"/>
      <c r="B70" s="134"/>
      <c r="C70" s="134"/>
      <c r="D70" s="134"/>
      <c r="E70" s="131"/>
    </row>
    <row r="71" spans="1:5" x14ac:dyDescent="0.2">
      <c r="A71" s="121" t="s">
        <v>502</v>
      </c>
      <c r="B71" s="122"/>
      <c r="C71" s="122"/>
      <c r="D71" s="122"/>
      <c r="E71" s="123"/>
    </row>
    <row r="72" spans="1:5" x14ac:dyDescent="0.2">
      <c r="A72" s="124" t="s">
        <v>92</v>
      </c>
      <c r="B72" s="125" t="s">
        <v>89</v>
      </c>
      <c r="C72" s="125" t="s">
        <v>90</v>
      </c>
      <c r="D72" s="125" t="s">
        <v>93</v>
      </c>
      <c r="E72" s="126" t="s">
        <v>138</v>
      </c>
    </row>
    <row r="73" spans="1:5" x14ac:dyDescent="0.2">
      <c r="A73" s="135">
        <v>4300</v>
      </c>
      <c r="B73" s="128" t="s">
        <v>274</v>
      </c>
      <c r="C73" s="129">
        <f>C74+C77+C83+C85+C87</f>
        <v>764953.45</v>
      </c>
      <c r="D73" s="128"/>
      <c r="E73" s="136"/>
    </row>
    <row r="74" spans="1:5" x14ac:dyDescent="0.2">
      <c r="A74" s="135">
        <v>4310</v>
      </c>
      <c r="B74" s="128" t="s">
        <v>275</v>
      </c>
      <c r="C74" s="129">
        <f>SUM(C75:C76)</f>
        <v>0</v>
      </c>
      <c r="D74" s="128"/>
      <c r="E74" s="136"/>
    </row>
    <row r="75" spans="1:5" x14ac:dyDescent="0.2">
      <c r="A75" s="135">
        <v>4311</v>
      </c>
      <c r="B75" s="128" t="s">
        <v>444</v>
      </c>
      <c r="C75" s="129">
        <v>0</v>
      </c>
      <c r="D75" s="128"/>
      <c r="E75" s="136"/>
    </row>
    <row r="76" spans="1:5" x14ac:dyDescent="0.2">
      <c r="A76" s="135">
        <v>4319</v>
      </c>
      <c r="B76" s="128" t="s">
        <v>276</v>
      </c>
      <c r="C76" s="129">
        <v>0</v>
      </c>
      <c r="D76" s="128"/>
      <c r="E76" s="136"/>
    </row>
    <row r="77" spans="1:5" x14ac:dyDescent="0.2">
      <c r="A77" s="135">
        <v>4320</v>
      </c>
      <c r="B77" s="128" t="s">
        <v>277</v>
      </c>
      <c r="C77" s="129">
        <f>SUM(C78:C82)</f>
        <v>0</v>
      </c>
      <c r="D77" s="128"/>
      <c r="E77" s="136"/>
    </row>
    <row r="78" spans="1:5" x14ac:dyDescent="0.2">
      <c r="A78" s="135">
        <v>4321</v>
      </c>
      <c r="B78" s="128" t="s">
        <v>278</v>
      </c>
      <c r="C78" s="129">
        <v>0</v>
      </c>
      <c r="D78" s="128"/>
      <c r="E78" s="136"/>
    </row>
    <row r="79" spans="1:5" x14ac:dyDescent="0.2">
      <c r="A79" s="135">
        <v>4322</v>
      </c>
      <c r="B79" s="128" t="s">
        <v>279</v>
      </c>
      <c r="C79" s="129">
        <v>0</v>
      </c>
      <c r="D79" s="128"/>
      <c r="E79" s="136"/>
    </row>
    <row r="80" spans="1:5" x14ac:dyDescent="0.2">
      <c r="A80" s="135">
        <v>4323</v>
      </c>
      <c r="B80" s="128" t="s">
        <v>280</v>
      </c>
      <c r="C80" s="129">
        <v>0</v>
      </c>
      <c r="D80" s="128"/>
      <c r="E80" s="136"/>
    </row>
    <row r="81" spans="1:5" x14ac:dyDescent="0.2">
      <c r="A81" s="135">
        <v>4324</v>
      </c>
      <c r="B81" s="128" t="s">
        <v>281</v>
      </c>
      <c r="C81" s="129">
        <v>0</v>
      </c>
      <c r="D81" s="128"/>
      <c r="E81" s="136"/>
    </row>
    <row r="82" spans="1:5" x14ac:dyDescent="0.2">
      <c r="A82" s="135">
        <v>4325</v>
      </c>
      <c r="B82" s="128" t="s">
        <v>282</v>
      </c>
      <c r="C82" s="129">
        <v>0</v>
      </c>
      <c r="D82" s="128"/>
      <c r="E82" s="136"/>
    </row>
    <row r="83" spans="1:5" x14ac:dyDescent="0.2">
      <c r="A83" s="135">
        <v>4330</v>
      </c>
      <c r="B83" s="128" t="s">
        <v>283</v>
      </c>
      <c r="C83" s="129">
        <f>SUM(C84)</f>
        <v>0</v>
      </c>
      <c r="D83" s="128"/>
      <c r="E83" s="136"/>
    </row>
    <row r="84" spans="1:5" x14ac:dyDescent="0.2">
      <c r="A84" s="135">
        <v>4331</v>
      </c>
      <c r="B84" s="128" t="s">
        <v>283</v>
      </c>
      <c r="C84" s="129">
        <v>0</v>
      </c>
      <c r="D84" s="128"/>
      <c r="E84" s="136"/>
    </row>
    <row r="85" spans="1:5" x14ac:dyDescent="0.2">
      <c r="A85" s="135">
        <v>4340</v>
      </c>
      <c r="B85" s="128" t="s">
        <v>284</v>
      </c>
      <c r="C85" s="129">
        <f>SUM(C86)</f>
        <v>0</v>
      </c>
      <c r="D85" s="128"/>
      <c r="E85" s="136"/>
    </row>
    <row r="86" spans="1:5" x14ac:dyDescent="0.2">
      <c r="A86" s="135">
        <v>4341</v>
      </c>
      <c r="B86" s="128" t="s">
        <v>284</v>
      </c>
      <c r="C86" s="129">
        <v>0</v>
      </c>
      <c r="D86" s="128"/>
      <c r="E86" s="136"/>
    </row>
    <row r="87" spans="1:5" x14ac:dyDescent="0.2">
      <c r="A87" s="135">
        <v>4390</v>
      </c>
      <c r="B87" s="128" t="s">
        <v>285</v>
      </c>
      <c r="C87" s="129">
        <f>SUM(C88:C94)</f>
        <v>764953.45</v>
      </c>
      <c r="D87" s="128"/>
      <c r="E87" s="136"/>
    </row>
    <row r="88" spans="1:5" x14ac:dyDescent="0.2">
      <c r="A88" s="135">
        <v>4392</v>
      </c>
      <c r="B88" s="128" t="s">
        <v>286</v>
      </c>
      <c r="C88" s="129">
        <v>0</v>
      </c>
      <c r="D88" s="128"/>
      <c r="E88" s="136"/>
    </row>
    <row r="89" spans="1:5" x14ac:dyDescent="0.2">
      <c r="A89" s="135">
        <v>4393</v>
      </c>
      <c r="B89" s="128" t="s">
        <v>445</v>
      </c>
      <c r="C89" s="129">
        <v>0</v>
      </c>
      <c r="D89" s="128"/>
      <c r="E89" s="136"/>
    </row>
    <row r="90" spans="1:5" x14ac:dyDescent="0.2">
      <c r="A90" s="135">
        <v>4394</v>
      </c>
      <c r="B90" s="128" t="s">
        <v>287</v>
      </c>
      <c r="C90" s="129">
        <v>0</v>
      </c>
      <c r="D90" s="128"/>
      <c r="E90" s="136"/>
    </row>
    <row r="91" spans="1:5" x14ac:dyDescent="0.2">
      <c r="A91" s="135">
        <v>4395</v>
      </c>
      <c r="B91" s="128" t="s">
        <v>288</v>
      </c>
      <c r="C91" s="129">
        <v>0</v>
      </c>
      <c r="D91" s="128"/>
      <c r="E91" s="136"/>
    </row>
    <row r="92" spans="1:5" x14ac:dyDescent="0.2">
      <c r="A92" s="135">
        <v>4396</v>
      </c>
      <c r="B92" s="128" t="s">
        <v>289</v>
      </c>
      <c r="C92" s="129">
        <v>0</v>
      </c>
      <c r="D92" s="128"/>
      <c r="E92" s="136"/>
    </row>
    <row r="93" spans="1:5" x14ac:dyDescent="0.2">
      <c r="A93" s="135">
        <v>4397</v>
      </c>
      <c r="B93" s="128" t="s">
        <v>446</v>
      </c>
      <c r="C93" s="129">
        <v>0</v>
      </c>
      <c r="D93" s="128"/>
      <c r="E93" s="136"/>
    </row>
    <row r="94" spans="1:5" x14ac:dyDescent="0.2">
      <c r="A94" s="135">
        <v>4399</v>
      </c>
      <c r="B94" s="128" t="s">
        <v>285</v>
      </c>
      <c r="C94" s="129">
        <v>764953.45</v>
      </c>
      <c r="D94" s="128"/>
      <c r="E94" s="136"/>
    </row>
    <row r="95" spans="1:5" x14ac:dyDescent="0.2">
      <c r="A95" s="133"/>
      <c r="B95" s="134"/>
      <c r="C95" s="134"/>
      <c r="D95" s="134"/>
      <c r="E95" s="131"/>
    </row>
    <row r="96" spans="1:5" x14ac:dyDescent="0.2">
      <c r="A96" s="121" t="s">
        <v>496</v>
      </c>
      <c r="B96" s="122"/>
      <c r="C96" s="122"/>
      <c r="D96" s="122"/>
      <c r="E96" s="123"/>
    </row>
    <row r="97" spans="1:5" x14ac:dyDescent="0.2">
      <c r="A97" s="124" t="s">
        <v>92</v>
      </c>
      <c r="B97" s="125" t="s">
        <v>89</v>
      </c>
      <c r="C97" s="125" t="s">
        <v>90</v>
      </c>
      <c r="D97" s="125" t="s">
        <v>290</v>
      </c>
      <c r="E97" s="126" t="s">
        <v>138</v>
      </c>
    </row>
    <row r="98" spans="1:5" x14ac:dyDescent="0.2">
      <c r="A98" s="135">
        <v>5000</v>
      </c>
      <c r="B98" s="128" t="s">
        <v>291</v>
      </c>
      <c r="C98" s="129">
        <f>C99+C127+C160+C170+C185+C214</f>
        <v>11330067.729999997</v>
      </c>
      <c r="D98" s="137">
        <v>1</v>
      </c>
      <c r="E98" s="136"/>
    </row>
    <row r="99" spans="1:5" x14ac:dyDescent="0.2">
      <c r="A99" s="135">
        <v>5100</v>
      </c>
      <c r="B99" s="128" t="s">
        <v>292</v>
      </c>
      <c r="C99" s="129">
        <f>C100+C107+C117</f>
        <v>11330067.729999997</v>
      </c>
      <c r="D99" s="137">
        <f>C99/$C$98</f>
        <v>1</v>
      </c>
      <c r="E99" s="136"/>
    </row>
    <row r="100" spans="1:5" x14ac:dyDescent="0.2">
      <c r="A100" s="135">
        <v>5110</v>
      </c>
      <c r="B100" s="128" t="s">
        <v>293</v>
      </c>
      <c r="C100" s="129">
        <f>SUM(C101:C106)</f>
        <v>4360792.26</v>
      </c>
      <c r="D100" s="137">
        <f t="shared" ref="D100:D163" si="0">C100/$C$98</f>
        <v>0.38488668946377086</v>
      </c>
      <c r="E100" s="136"/>
    </row>
    <row r="101" spans="1:5" x14ac:dyDescent="0.2">
      <c r="A101" s="135">
        <v>5111</v>
      </c>
      <c r="B101" s="128" t="s">
        <v>294</v>
      </c>
      <c r="C101" s="129">
        <v>2963054.33</v>
      </c>
      <c r="D101" s="137">
        <f t="shared" si="0"/>
        <v>0.26152132543341827</v>
      </c>
      <c r="E101" s="136"/>
    </row>
    <row r="102" spans="1:5" x14ac:dyDescent="0.2">
      <c r="A102" s="135">
        <v>5112</v>
      </c>
      <c r="B102" s="128" t="s">
        <v>295</v>
      </c>
      <c r="C102" s="129">
        <v>0</v>
      </c>
      <c r="D102" s="137">
        <f t="shared" si="0"/>
        <v>0</v>
      </c>
      <c r="E102" s="136"/>
    </row>
    <row r="103" spans="1:5" x14ac:dyDescent="0.2">
      <c r="A103" s="135">
        <v>5113</v>
      </c>
      <c r="B103" s="128" t="s">
        <v>296</v>
      </c>
      <c r="C103" s="129">
        <v>246950.39</v>
      </c>
      <c r="D103" s="137">
        <f t="shared" si="0"/>
        <v>2.1796020631555401E-2</v>
      </c>
      <c r="E103" s="136"/>
    </row>
    <row r="104" spans="1:5" x14ac:dyDescent="0.2">
      <c r="A104" s="135">
        <v>5114</v>
      </c>
      <c r="B104" s="128" t="s">
        <v>297</v>
      </c>
      <c r="C104" s="129">
        <v>558710.6</v>
      </c>
      <c r="D104" s="137">
        <f t="shared" si="0"/>
        <v>4.9312203008339842E-2</v>
      </c>
      <c r="E104" s="136"/>
    </row>
    <row r="105" spans="1:5" x14ac:dyDescent="0.2">
      <c r="A105" s="135">
        <v>5115</v>
      </c>
      <c r="B105" s="128" t="s">
        <v>298</v>
      </c>
      <c r="C105" s="129">
        <v>592076.93999999994</v>
      </c>
      <c r="D105" s="137">
        <f t="shared" si="0"/>
        <v>5.225714039045732E-2</v>
      </c>
      <c r="E105" s="136"/>
    </row>
    <row r="106" spans="1:5" x14ac:dyDescent="0.2">
      <c r="A106" s="135">
        <v>5116</v>
      </c>
      <c r="B106" s="128" t="s">
        <v>299</v>
      </c>
      <c r="C106" s="129">
        <v>0</v>
      </c>
      <c r="D106" s="137">
        <f t="shared" si="0"/>
        <v>0</v>
      </c>
      <c r="E106" s="136"/>
    </row>
    <row r="107" spans="1:5" x14ac:dyDescent="0.2">
      <c r="A107" s="135">
        <v>5120</v>
      </c>
      <c r="B107" s="128" t="s">
        <v>300</v>
      </c>
      <c r="C107" s="129">
        <f>SUM(C108:C116)</f>
        <v>1304900.5999999999</v>
      </c>
      <c r="D107" s="137">
        <f t="shared" si="0"/>
        <v>0.1151714739131573</v>
      </c>
      <c r="E107" s="136"/>
    </row>
    <row r="108" spans="1:5" x14ac:dyDescent="0.2">
      <c r="A108" s="135">
        <v>5121</v>
      </c>
      <c r="B108" s="128" t="s">
        <v>301</v>
      </c>
      <c r="C108" s="129">
        <v>156274.37</v>
      </c>
      <c r="D108" s="137">
        <f t="shared" si="0"/>
        <v>1.3792889303407548E-2</v>
      </c>
      <c r="E108" s="136"/>
    </row>
    <row r="109" spans="1:5" x14ac:dyDescent="0.2">
      <c r="A109" s="135">
        <v>5122</v>
      </c>
      <c r="B109" s="128" t="s">
        <v>302</v>
      </c>
      <c r="C109" s="129">
        <v>65909.240000000005</v>
      </c>
      <c r="D109" s="137">
        <f t="shared" si="0"/>
        <v>5.8171973522703757E-3</v>
      </c>
      <c r="E109" s="136"/>
    </row>
    <row r="110" spans="1:5" x14ac:dyDescent="0.2">
      <c r="A110" s="135">
        <v>5123</v>
      </c>
      <c r="B110" s="128" t="s">
        <v>303</v>
      </c>
      <c r="C110" s="129">
        <v>0</v>
      </c>
      <c r="D110" s="137">
        <f t="shared" si="0"/>
        <v>0</v>
      </c>
      <c r="E110" s="136"/>
    </row>
    <row r="111" spans="1:5" x14ac:dyDescent="0.2">
      <c r="A111" s="135">
        <v>5124</v>
      </c>
      <c r="B111" s="128" t="s">
        <v>304</v>
      </c>
      <c r="C111" s="129">
        <v>356750.74</v>
      </c>
      <c r="D111" s="137">
        <f t="shared" si="0"/>
        <v>3.1487079203894583E-2</v>
      </c>
      <c r="E111" s="136"/>
    </row>
    <row r="112" spans="1:5" x14ac:dyDescent="0.2">
      <c r="A112" s="135">
        <v>5125</v>
      </c>
      <c r="B112" s="128" t="s">
        <v>305</v>
      </c>
      <c r="C112" s="129">
        <v>490426.2</v>
      </c>
      <c r="D112" s="137">
        <f t="shared" si="0"/>
        <v>4.3285372310832619E-2</v>
      </c>
      <c r="E112" s="136"/>
    </row>
    <row r="113" spans="1:5" x14ac:dyDescent="0.2">
      <c r="A113" s="135">
        <v>5126</v>
      </c>
      <c r="B113" s="128" t="s">
        <v>306</v>
      </c>
      <c r="C113" s="129">
        <v>169125.24</v>
      </c>
      <c r="D113" s="137">
        <f t="shared" si="0"/>
        <v>1.4927116415393224E-2</v>
      </c>
      <c r="E113" s="136"/>
    </row>
    <row r="114" spans="1:5" x14ac:dyDescent="0.2">
      <c r="A114" s="135">
        <v>5127</v>
      </c>
      <c r="B114" s="128" t="s">
        <v>307</v>
      </c>
      <c r="C114" s="129">
        <v>50550.38</v>
      </c>
      <c r="D114" s="137">
        <f t="shared" si="0"/>
        <v>4.4616132228540535E-3</v>
      </c>
      <c r="E114" s="136"/>
    </row>
    <row r="115" spans="1:5" x14ac:dyDescent="0.2">
      <c r="A115" s="135">
        <v>5128</v>
      </c>
      <c r="B115" s="128" t="s">
        <v>308</v>
      </c>
      <c r="C115" s="129">
        <v>0</v>
      </c>
      <c r="D115" s="137">
        <f t="shared" si="0"/>
        <v>0</v>
      </c>
      <c r="E115" s="136"/>
    </row>
    <row r="116" spans="1:5" x14ac:dyDescent="0.2">
      <c r="A116" s="135">
        <v>5129</v>
      </c>
      <c r="B116" s="128" t="s">
        <v>309</v>
      </c>
      <c r="C116" s="129">
        <v>15864.43</v>
      </c>
      <c r="D116" s="137">
        <f t="shared" si="0"/>
        <v>1.4002061045049025E-3</v>
      </c>
      <c r="E116" s="136"/>
    </row>
    <row r="117" spans="1:5" x14ac:dyDescent="0.2">
      <c r="A117" s="135">
        <v>5130</v>
      </c>
      <c r="B117" s="128" t="s">
        <v>310</v>
      </c>
      <c r="C117" s="129">
        <f>SUM(C118:C126)</f>
        <v>5664374.8699999982</v>
      </c>
      <c r="D117" s="137">
        <f t="shared" si="0"/>
        <v>0.49994183662307196</v>
      </c>
      <c r="E117" s="136"/>
    </row>
    <row r="118" spans="1:5" x14ac:dyDescent="0.2">
      <c r="A118" s="135">
        <v>5131</v>
      </c>
      <c r="B118" s="128" t="s">
        <v>311</v>
      </c>
      <c r="C118" s="129">
        <v>4922102.5199999996</v>
      </c>
      <c r="D118" s="137">
        <f t="shared" si="0"/>
        <v>0.43442834035026556</v>
      </c>
      <c r="E118" s="136"/>
    </row>
    <row r="119" spans="1:5" x14ac:dyDescent="0.2">
      <c r="A119" s="135">
        <v>5132</v>
      </c>
      <c r="B119" s="128" t="s">
        <v>312</v>
      </c>
      <c r="C119" s="129">
        <v>49000</v>
      </c>
      <c r="D119" s="137">
        <f t="shared" si="0"/>
        <v>4.3247755589542278E-3</v>
      </c>
      <c r="E119" s="136"/>
    </row>
    <row r="120" spans="1:5" x14ac:dyDescent="0.2">
      <c r="A120" s="135">
        <v>5133</v>
      </c>
      <c r="B120" s="128" t="s">
        <v>313</v>
      </c>
      <c r="C120" s="129">
        <v>237228.5</v>
      </c>
      <c r="D120" s="137">
        <f t="shared" si="0"/>
        <v>2.0937959565048431E-2</v>
      </c>
      <c r="E120" s="136"/>
    </row>
    <row r="121" spans="1:5" x14ac:dyDescent="0.2">
      <c r="A121" s="135">
        <v>5134</v>
      </c>
      <c r="B121" s="128" t="s">
        <v>314</v>
      </c>
      <c r="C121" s="129">
        <v>27926.06</v>
      </c>
      <c r="D121" s="137">
        <f t="shared" si="0"/>
        <v>2.4647743213446799E-3</v>
      </c>
      <c r="E121" s="136"/>
    </row>
    <row r="122" spans="1:5" x14ac:dyDescent="0.2">
      <c r="A122" s="135">
        <v>5135</v>
      </c>
      <c r="B122" s="128" t="s">
        <v>315</v>
      </c>
      <c r="C122" s="129">
        <v>291428.64</v>
      </c>
      <c r="D122" s="137">
        <f t="shared" si="0"/>
        <v>2.5721703254107563E-2</v>
      </c>
      <c r="E122" s="136"/>
    </row>
    <row r="123" spans="1:5" x14ac:dyDescent="0.2">
      <c r="A123" s="135">
        <v>5136</v>
      </c>
      <c r="B123" s="128" t="s">
        <v>316</v>
      </c>
      <c r="C123" s="129">
        <v>45922.59</v>
      </c>
      <c r="D123" s="137">
        <f t="shared" si="0"/>
        <v>4.0531611190995067E-3</v>
      </c>
      <c r="E123" s="136"/>
    </row>
    <row r="124" spans="1:5" x14ac:dyDescent="0.2">
      <c r="A124" s="135">
        <v>5137</v>
      </c>
      <c r="B124" s="128" t="s">
        <v>317</v>
      </c>
      <c r="C124" s="129">
        <v>367.93</v>
      </c>
      <c r="D124" s="137">
        <f t="shared" si="0"/>
        <v>3.2473768804204678E-5</v>
      </c>
      <c r="E124" s="136"/>
    </row>
    <row r="125" spans="1:5" x14ac:dyDescent="0.2">
      <c r="A125" s="135">
        <v>5138</v>
      </c>
      <c r="B125" s="128" t="s">
        <v>318</v>
      </c>
      <c r="C125" s="129">
        <v>17274.63</v>
      </c>
      <c r="D125" s="137">
        <f t="shared" si="0"/>
        <v>1.5246713798770916E-3</v>
      </c>
      <c r="E125" s="136"/>
    </row>
    <row r="126" spans="1:5" x14ac:dyDescent="0.2">
      <c r="A126" s="135">
        <v>5139</v>
      </c>
      <c r="B126" s="128" t="s">
        <v>319</v>
      </c>
      <c r="C126" s="129">
        <v>73124</v>
      </c>
      <c r="D126" s="137">
        <f t="shared" si="0"/>
        <v>6.4539773055707957E-3</v>
      </c>
      <c r="E126" s="136"/>
    </row>
    <row r="127" spans="1:5" x14ac:dyDescent="0.2">
      <c r="A127" s="135">
        <v>5200</v>
      </c>
      <c r="B127" s="128" t="s">
        <v>320</v>
      </c>
      <c r="C127" s="129">
        <f>C128+C131+C134+C137+C142+C146+C149+C151+C157</f>
        <v>0</v>
      </c>
      <c r="D127" s="137">
        <f t="shared" si="0"/>
        <v>0</v>
      </c>
      <c r="E127" s="136"/>
    </row>
    <row r="128" spans="1:5" x14ac:dyDescent="0.2">
      <c r="A128" s="135">
        <v>5210</v>
      </c>
      <c r="B128" s="128" t="s">
        <v>321</v>
      </c>
      <c r="C128" s="129">
        <f>SUM(C129:C130)</f>
        <v>0</v>
      </c>
      <c r="D128" s="137">
        <f t="shared" si="0"/>
        <v>0</v>
      </c>
      <c r="E128" s="136"/>
    </row>
    <row r="129" spans="1:5" x14ac:dyDescent="0.2">
      <c r="A129" s="135">
        <v>5211</v>
      </c>
      <c r="B129" s="128" t="s">
        <v>322</v>
      </c>
      <c r="C129" s="129">
        <v>0</v>
      </c>
      <c r="D129" s="137">
        <f t="shared" si="0"/>
        <v>0</v>
      </c>
      <c r="E129" s="136"/>
    </row>
    <row r="130" spans="1:5" x14ac:dyDescent="0.2">
      <c r="A130" s="135">
        <v>5212</v>
      </c>
      <c r="B130" s="128" t="s">
        <v>323</v>
      </c>
      <c r="C130" s="129">
        <v>0</v>
      </c>
      <c r="D130" s="137">
        <f t="shared" si="0"/>
        <v>0</v>
      </c>
      <c r="E130" s="136"/>
    </row>
    <row r="131" spans="1:5" x14ac:dyDescent="0.2">
      <c r="A131" s="135">
        <v>5220</v>
      </c>
      <c r="B131" s="128" t="s">
        <v>324</v>
      </c>
      <c r="C131" s="129">
        <f>SUM(C132:C133)</f>
        <v>0</v>
      </c>
      <c r="D131" s="137">
        <f t="shared" si="0"/>
        <v>0</v>
      </c>
      <c r="E131" s="136"/>
    </row>
    <row r="132" spans="1:5" x14ac:dyDescent="0.2">
      <c r="A132" s="135">
        <v>5221</v>
      </c>
      <c r="B132" s="128" t="s">
        <v>325</v>
      </c>
      <c r="C132" s="129">
        <v>0</v>
      </c>
      <c r="D132" s="137">
        <f t="shared" si="0"/>
        <v>0</v>
      </c>
      <c r="E132" s="136"/>
    </row>
    <row r="133" spans="1:5" x14ac:dyDescent="0.2">
      <c r="A133" s="135">
        <v>5222</v>
      </c>
      <c r="B133" s="128" t="s">
        <v>326</v>
      </c>
      <c r="C133" s="129">
        <v>0</v>
      </c>
      <c r="D133" s="137">
        <f t="shared" si="0"/>
        <v>0</v>
      </c>
      <c r="E133" s="136"/>
    </row>
    <row r="134" spans="1:5" x14ac:dyDescent="0.2">
      <c r="A134" s="135">
        <v>5230</v>
      </c>
      <c r="B134" s="128" t="s">
        <v>271</v>
      </c>
      <c r="C134" s="129">
        <f>SUM(C135:C136)</f>
        <v>0</v>
      </c>
      <c r="D134" s="137">
        <f t="shared" si="0"/>
        <v>0</v>
      </c>
      <c r="E134" s="136"/>
    </row>
    <row r="135" spans="1:5" x14ac:dyDescent="0.2">
      <c r="A135" s="135">
        <v>5231</v>
      </c>
      <c r="B135" s="128" t="s">
        <v>327</v>
      </c>
      <c r="C135" s="129">
        <v>0</v>
      </c>
      <c r="D135" s="137">
        <f t="shared" si="0"/>
        <v>0</v>
      </c>
      <c r="E135" s="136"/>
    </row>
    <row r="136" spans="1:5" x14ac:dyDescent="0.2">
      <c r="A136" s="135">
        <v>5232</v>
      </c>
      <c r="B136" s="128" t="s">
        <v>328</v>
      </c>
      <c r="C136" s="129">
        <v>0</v>
      </c>
      <c r="D136" s="137">
        <f t="shared" si="0"/>
        <v>0</v>
      </c>
      <c r="E136" s="136"/>
    </row>
    <row r="137" spans="1:5" x14ac:dyDescent="0.2">
      <c r="A137" s="135">
        <v>5240</v>
      </c>
      <c r="B137" s="128" t="s">
        <v>272</v>
      </c>
      <c r="C137" s="129">
        <f>SUM(C138:C141)</f>
        <v>0</v>
      </c>
      <c r="D137" s="137">
        <f t="shared" si="0"/>
        <v>0</v>
      </c>
      <c r="E137" s="136"/>
    </row>
    <row r="138" spans="1:5" x14ac:dyDescent="0.2">
      <c r="A138" s="135">
        <v>5241</v>
      </c>
      <c r="B138" s="128" t="s">
        <v>329</v>
      </c>
      <c r="C138" s="129">
        <v>0</v>
      </c>
      <c r="D138" s="137">
        <f t="shared" si="0"/>
        <v>0</v>
      </c>
      <c r="E138" s="136"/>
    </row>
    <row r="139" spans="1:5" x14ac:dyDescent="0.2">
      <c r="A139" s="135">
        <v>5242</v>
      </c>
      <c r="B139" s="128" t="s">
        <v>330</v>
      </c>
      <c r="C139" s="129">
        <v>0</v>
      </c>
      <c r="D139" s="137">
        <f t="shared" si="0"/>
        <v>0</v>
      </c>
      <c r="E139" s="136"/>
    </row>
    <row r="140" spans="1:5" x14ac:dyDescent="0.2">
      <c r="A140" s="135">
        <v>5243</v>
      </c>
      <c r="B140" s="128" t="s">
        <v>331</v>
      </c>
      <c r="C140" s="129">
        <v>0</v>
      </c>
      <c r="D140" s="137">
        <f t="shared" si="0"/>
        <v>0</v>
      </c>
      <c r="E140" s="136"/>
    </row>
    <row r="141" spans="1:5" x14ac:dyDescent="0.2">
      <c r="A141" s="135">
        <v>5244</v>
      </c>
      <c r="B141" s="128" t="s">
        <v>332</v>
      </c>
      <c r="C141" s="129">
        <v>0</v>
      </c>
      <c r="D141" s="137">
        <f t="shared" si="0"/>
        <v>0</v>
      </c>
      <c r="E141" s="136"/>
    </row>
    <row r="142" spans="1:5" x14ac:dyDescent="0.2">
      <c r="A142" s="135">
        <v>5250</v>
      </c>
      <c r="B142" s="128" t="s">
        <v>273</v>
      </c>
      <c r="C142" s="129">
        <f>SUM(C143:C145)</f>
        <v>0</v>
      </c>
      <c r="D142" s="137">
        <f t="shared" si="0"/>
        <v>0</v>
      </c>
      <c r="E142" s="136"/>
    </row>
    <row r="143" spans="1:5" x14ac:dyDescent="0.2">
      <c r="A143" s="135">
        <v>5251</v>
      </c>
      <c r="B143" s="128" t="s">
        <v>333</v>
      </c>
      <c r="C143" s="129">
        <v>0</v>
      </c>
      <c r="D143" s="137">
        <f t="shared" si="0"/>
        <v>0</v>
      </c>
      <c r="E143" s="136"/>
    </row>
    <row r="144" spans="1:5" x14ac:dyDescent="0.2">
      <c r="A144" s="135">
        <v>5252</v>
      </c>
      <c r="B144" s="128" t="s">
        <v>334</v>
      </c>
      <c r="C144" s="129">
        <v>0</v>
      </c>
      <c r="D144" s="137">
        <f t="shared" si="0"/>
        <v>0</v>
      </c>
      <c r="E144" s="136"/>
    </row>
    <row r="145" spans="1:5" x14ac:dyDescent="0.2">
      <c r="A145" s="135">
        <v>5259</v>
      </c>
      <c r="B145" s="128" t="s">
        <v>335</v>
      </c>
      <c r="C145" s="129">
        <v>0</v>
      </c>
      <c r="D145" s="137">
        <f t="shared" si="0"/>
        <v>0</v>
      </c>
      <c r="E145" s="136"/>
    </row>
    <row r="146" spans="1:5" x14ac:dyDescent="0.2">
      <c r="A146" s="135">
        <v>5260</v>
      </c>
      <c r="B146" s="128" t="s">
        <v>336</v>
      </c>
      <c r="C146" s="129">
        <f>SUM(C147:C148)</f>
        <v>0</v>
      </c>
      <c r="D146" s="137">
        <f t="shared" si="0"/>
        <v>0</v>
      </c>
      <c r="E146" s="136"/>
    </row>
    <row r="147" spans="1:5" x14ac:dyDescent="0.2">
      <c r="A147" s="135">
        <v>5261</v>
      </c>
      <c r="B147" s="128" t="s">
        <v>337</v>
      </c>
      <c r="C147" s="129">
        <v>0</v>
      </c>
      <c r="D147" s="137">
        <f t="shared" si="0"/>
        <v>0</v>
      </c>
      <c r="E147" s="136"/>
    </row>
    <row r="148" spans="1:5" x14ac:dyDescent="0.2">
      <c r="A148" s="135">
        <v>5262</v>
      </c>
      <c r="B148" s="128" t="s">
        <v>338</v>
      </c>
      <c r="C148" s="129">
        <v>0</v>
      </c>
      <c r="D148" s="137">
        <f t="shared" si="0"/>
        <v>0</v>
      </c>
      <c r="E148" s="136"/>
    </row>
    <row r="149" spans="1:5" x14ac:dyDescent="0.2">
      <c r="A149" s="135">
        <v>5270</v>
      </c>
      <c r="B149" s="128" t="s">
        <v>339</v>
      </c>
      <c r="C149" s="129">
        <f>SUM(C150)</f>
        <v>0</v>
      </c>
      <c r="D149" s="137">
        <f t="shared" si="0"/>
        <v>0</v>
      </c>
      <c r="E149" s="136"/>
    </row>
    <row r="150" spans="1:5" x14ac:dyDescent="0.2">
      <c r="A150" s="135">
        <v>5271</v>
      </c>
      <c r="B150" s="128" t="s">
        <v>340</v>
      </c>
      <c r="C150" s="129">
        <v>0</v>
      </c>
      <c r="D150" s="137">
        <f t="shared" si="0"/>
        <v>0</v>
      </c>
      <c r="E150" s="136"/>
    </row>
    <row r="151" spans="1:5" x14ac:dyDescent="0.2">
      <c r="A151" s="135">
        <v>5280</v>
      </c>
      <c r="B151" s="128" t="s">
        <v>341</v>
      </c>
      <c r="C151" s="129">
        <f>SUM(C152:C156)</f>
        <v>0</v>
      </c>
      <c r="D151" s="137">
        <f t="shared" si="0"/>
        <v>0</v>
      </c>
      <c r="E151" s="136"/>
    </row>
    <row r="152" spans="1:5" x14ac:dyDescent="0.2">
      <c r="A152" s="135">
        <v>5281</v>
      </c>
      <c r="B152" s="128" t="s">
        <v>342</v>
      </c>
      <c r="C152" s="129">
        <v>0</v>
      </c>
      <c r="D152" s="137">
        <f t="shared" si="0"/>
        <v>0</v>
      </c>
      <c r="E152" s="136"/>
    </row>
    <row r="153" spans="1:5" x14ac:dyDescent="0.2">
      <c r="A153" s="135">
        <v>5282</v>
      </c>
      <c r="B153" s="128" t="s">
        <v>343</v>
      </c>
      <c r="C153" s="129">
        <v>0</v>
      </c>
      <c r="D153" s="137">
        <f t="shared" si="0"/>
        <v>0</v>
      </c>
      <c r="E153" s="136"/>
    </row>
    <row r="154" spans="1:5" x14ac:dyDescent="0.2">
      <c r="A154" s="135">
        <v>5283</v>
      </c>
      <c r="B154" s="128" t="s">
        <v>344</v>
      </c>
      <c r="C154" s="129">
        <v>0</v>
      </c>
      <c r="D154" s="137">
        <f t="shared" si="0"/>
        <v>0</v>
      </c>
      <c r="E154" s="136"/>
    </row>
    <row r="155" spans="1:5" x14ac:dyDescent="0.2">
      <c r="A155" s="135">
        <v>5284</v>
      </c>
      <c r="B155" s="128" t="s">
        <v>345</v>
      </c>
      <c r="C155" s="129">
        <v>0</v>
      </c>
      <c r="D155" s="137">
        <f t="shared" si="0"/>
        <v>0</v>
      </c>
      <c r="E155" s="136"/>
    </row>
    <row r="156" spans="1:5" x14ac:dyDescent="0.2">
      <c r="A156" s="135">
        <v>5285</v>
      </c>
      <c r="B156" s="128" t="s">
        <v>346</v>
      </c>
      <c r="C156" s="129">
        <v>0</v>
      </c>
      <c r="D156" s="137">
        <f t="shared" si="0"/>
        <v>0</v>
      </c>
      <c r="E156" s="136"/>
    </row>
    <row r="157" spans="1:5" x14ac:dyDescent="0.2">
      <c r="A157" s="135">
        <v>5290</v>
      </c>
      <c r="B157" s="128" t="s">
        <v>347</v>
      </c>
      <c r="C157" s="129">
        <f>SUM(C158:C159)</f>
        <v>0</v>
      </c>
      <c r="D157" s="137">
        <f t="shared" si="0"/>
        <v>0</v>
      </c>
      <c r="E157" s="136"/>
    </row>
    <row r="158" spans="1:5" x14ac:dyDescent="0.2">
      <c r="A158" s="135">
        <v>5291</v>
      </c>
      <c r="B158" s="128" t="s">
        <v>348</v>
      </c>
      <c r="C158" s="129">
        <v>0</v>
      </c>
      <c r="D158" s="137">
        <f t="shared" si="0"/>
        <v>0</v>
      </c>
      <c r="E158" s="136"/>
    </row>
    <row r="159" spans="1:5" x14ac:dyDescent="0.2">
      <c r="A159" s="135">
        <v>5292</v>
      </c>
      <c r="B159" s="128" t="s">
        <v>349</v>
      </c>
      <c r="C159" s="129">
        <v>0</v>
      </c>
      <c r="D159" s="137">
        <f t="shared" si="0"/>
        <v>0</v>
      </c>
      <c r="E159" s="136"/>
    </row>
    <row r="160" spans="1:5" x14ac:dyDescent="0.2">
      <c r="A160" s="135">
        <v>5300</v>
      </c>
      <c r="B160" s="128" t="s">
        <v>350</v>
      </c>
      <c r="C160" s="129">
        <f>C161+C164+C167</f>
        <v>0</v>
      </c>
      <c r="D160" s="137">
        <f t="shared" si="0"/>
        <v>0</v>
      </c>
      <c r="E160" s="136"/>
    </row>
    <row r="161" spans="1:5" x14ac:dyDescent="0.2">
      <c r="A161" s="135">
        <v>5310</v>
      </c>
      <c r="B161" s="128" t="s">
        <v>266</v>
      </c>
      <c r="C161" s="129">
        <f>C162+C163</f>
        <v>0</v>
      </c>
      <c r="D161" s="137">
        <f t="shared" si="0"/>
        <v>0</v>
      </c>
      <c r="E161" s="136"/>
    </row>
    <row r="162" spans="1:5" x14ac:dyDescent="0.2">
      <c r="A162" s="135">
        <v>5311</v>
      </c>
      <c r="B162" s="128" t="s">
        <v>351</v>
      </c>
      <c r="C162" s="129">
        <v>0</v>
      </c>
      <c r="D162" s="137">
        <f t="shared" si="0"/>
        <v>0</v>
      </c>
      <c r="E162" s="136"/>
    </row>
    <row r="163" spans="1:5" x14ac:dyDescent="0.2">
      <c r="A163" s="135">
        <v>5312</v>
      </c>
      <c r="B163" s="128" t="s">
        <v>352</v>
      </c>
      <c r="C163" s="129">
        <v>0</v>
      </c>
      <c r="D163" s="137">
        <f t="shared" si="0"/>
        <v>0</v>
      </c>
      <c r="E163" s="136"/>
    </row>
    <row r="164" spans="1:5" x14ac:dyDescent="0.2">
      <c r="A164" s="135">
        <v>5320</v>
      </c>
      <c r="B164" s="128" t="s">
        <v>267</v>
      </c>
      <c r="C164" s="129">
        <f>SUM(C165:C166)</f>
        <v>0</v>
      </c>
      <c r="D164" s="137">
        <f t="shared" ref="D164:D216" si="1">C164/$C$98</f>
        <v>0</v>
      </c>
      <c r="E164" s="136"/>
    </row>
    <row r="165" spans="1:5" x14ac:dyDescent="0.2">
      <c r="A165" s="135">
        <v>5321</v>
      </c>
      <c r="B165" s="128" t="s">
        <v>353</v>
      </c>
      <c r="C165" s="129">
        <v>0</v>
      </c>
      <c r="D165" s="137">
        <f t="shared" si="1"/>
        <v>0</v>
      </c>
      <c r="E165" s="136"/>
    </row>
    <row r="166" spans="1:5" x14ac:dyDescent="0.2">
      <c r="A166" s="135">
        <v>5322</v>
      </c>
      <c r="B166" s="128" t="s">
        <v>354</v>
      </c>
      <c r="C166" s="129">
        <v>0</v>
      </c>
      <c r="D166" s="137">
        <f t="shared" si="1"/>
        <v>0</v>
      </c>
      <c r="E166" s="136"/>
    </row>
    <row r="167" spans="1:5" x14ac:dyDescent="0.2">
      <c r="A167" s="135">
        <v>5330</v>
      </c>
      <c r="B167" s="128" t="s">
        <v>268</v>
      </c>
      <c r="C167" s="129">
        <f>SUM(C168:C169)</f>
        <v>0</v>
      </c>
      <c r="D167" s="137">
        <f t="shared" si="1"/>
        <v>0</v>
      </c>
      <c r="E167" s="136"/>
    </row>
    <row r="168" spans="1:5" x14ac:dyDescent="0.2">
      <c r="A168" s="135">
        <v>5331</v>
      </c>
      <c r="B168" s="128" t="s">
        <v>355</v>
      </c>
      <c r="C168" s="129">
        <v>0</v>
      </c>
      <c r="D168" s="137">
        <f t="shared" si="1"/>
        <v>0</v>
      </c>
      <c r="E168" s="136"/>
    </row>
    <row r="169" spans="1:5" x14ac:dyDescent="0.2">
      <c r="A169" s="135">
        <v>5332</v>
      </c>
      <c r="B169" s="128" t="s">
        <v>356</v>
      </c>
      <c r="C169" s="129">
        <v>0</v>
      </c>
      <c r="D169" s="137">
        <f t="shared" si="1"/>
        <v>0</v>
      </c>
      <c r="E169" s="136"/>
    </row>
    <row r="170" spans="1:5" x14ac:dyDescent="0.2">
      <c r="A170" s="135">
        <v>5400</v>
      </c>
      <c r="B170" s="128" t="s">
        <v>357</v>
      </c>
      <c r="C170" s="129">
        <f>C171+C174+C177+C180+C182</f>
        <v>0</v>
      </c>
      <c r="D170" s="137">
        <f t="shared" si="1"/>
        <v>0</v>
      </c>
      <c r="E170" s="136"/>
    </row>
    <row r="171" spans="1:5" x14ac:dyDescent="0.2">
      <c r="A171" s="135">
        <v>5410</v>
      </c>
      <c r="B171" s="128" t="s">
        <v>358</v>
      </c>
      <c r="C171" s="129">
        <f>SUM(C172:C173)</f>
        <v>0</v>
      </c>
      <c r="D171" s="137">
        <f t="shared" si="1"/>
        <v>0</v>
      </c>
      <c r="E171" s="136"/>
    </row>
    <row r="172" spans="1:5" x14ac:dyDescent="0.2">
      <c r="A172" s="135">
        <v>5411</v>
      </c>
      <c r="B172" s="128" t="s">
        <v>359</v>
      </c>
      <c r="C172" s="129">
        <v>0</v>
      </c>
      <c r="D172" s="137">
        <f t="shared" si="1"/>
        <v>0</v>
      </c>
      <c r="E172" s="136"/>
    </row>
    <row r="173" spans="1:5" x14ac:dyDescent="0.2">
      <c r="A173" s="135">
        <v>5412</v>
      </c>
      <c r="B173" s="128" t="s">
        <v>360</v>
      </c>
      <c r="C173" s="129">
        <v>0</v>
      </c>
      <c r="D173" s="137">
        <f t="shared" si="1"/>
        <v>0</v>
      </c>
      <c r="E173" s="136"/>
    </row>
    <row r="174" spans="1:5" x14ac:dyDescent="0.2">
      <c r="A174" s="135">
        <v>5420</v>
      </c>
      <c r="B174" s="128" t="s">
        <v>361</v>
      </c>
      <c r="C174" s="129">
        <f>SUM(C175:C176)</f>
        <v>0</v>
      </c>
      <c r="D174" s="137">
        <f t="shared" si="1"/>
        <v>0</v>
      </c>
      <c r="E174" s="136"/>
    </row>
    <row r="175" spans="1:5" x14ac:dyDescent="0.2">
      <c r="A175" s="135">
        <v>5421</v>
      </c>
      <c r="B175" s="128" t="s">
        <v>362</v>
      </c>
      <c r="C175" s="129">
        <v>0</v>
      </c>
      <c r="D175" s="137">
        <f t="shared" si="1"/>
        <v>0</v>
      </c>
      <c r="E175" s="136"/>
    </row>
    <row r="176" spans="1:5" x14ac:dyDescent="0.2">
      <c r="A176" s="135">
        <v>5422</v>
      </c>
      <c r="B176" s="128" t="s">
        <v>363</v>
      </c>
      <c r="C176" s="129">
        <v>0</v>
      </c>
      <c r="D176" s="137">
        <f t="shared" si="1"/>
        <v>0</v>
      </c>
      <c r="E176" s="136"/>
    </row>
    <row r="177" spans="1:5" x14ac:dyDescent="0.2">
      <c r="A177" s="135">
        <v>5430</v>
      </c>
      <c r="B177" s="128" t="s">
        <v>364</v>
      </c>
      <c r="C177" s="129">
        <f>SUM(C178:C179)</f>
        <v>0</v>
      </c>
      <c r="D177" s="137">
        <f t="shared" si="1"/>
        <v>0</v>
      </c>
      <c r="E177" s="136"/>
    </row>
    <row r="178" spans="1:5" x14ac:dyDescent="0.2">
      <c r="A178" s="135">
        <v>5431</v>
      </c>
      <c r="B178" s="128" t="s">
        <v>365</v>
      </c>
      <c r="C178" s="129">
        <v>0</v>
      </c>
      <c r="D178" s="137">
        <f t="shared" si="1"/>
        <v>0</v>
      </c>
      <c r="E178" s="136"/>
    </row>
    <row r="179" spans="1:5" x14ac:dyDescent="0.2">
      <c r="A179" s="135">
        <v>5432</v>
      </c>
      <c r="B179" s="128" t="s">
        <v>366</v>
      </c>
      <c r="C179" s="129">
        <v>0</v>
      </c>
      <c r="D179" s="137">
        <f t="shared" si="1"/>
        <v>0</v>
      </c>
      <c r="E179" s="136"/>
    </row>
    <row r="180" spans="1:5" x14ac:dyDescent="0.2">
      <c r="A180" s="135">
        <v>5440</v>
      </c>
      <c r="B180" s="128" t="s">
        <v>367</v>
      </c>
      <c r="C180" s="129">
        <f>SUM(C181)</f>
        <v>0</v>
      </c>
      <c r="D180" s="137">
        <f t="shared" si="1"/>
        <v>0</v>
      </c>
      <c r="E180" s="136"/>
    </row>
    <row r="181" spans="1:5" x14ac:dyDescent="0.2">
      <c r="A181" s="135">
        <v>5441</v>
      </c>
      <c r="B181" s="128" t="s">
        <v>367</v>
      </c>
      <c r="C181" s="129">
        <v>0</v>
      </c>
      <c r="D181" s="137">
        <f t="shared" si="1"/>
        <v>0</v>
      </c>
      <c r="E181" s="136"/>
    </row>
    <row r="182" spans="1:5" x14ac:dyDescent="0.2">
      <c r="A182" s="135">
        <v>5450</v>
      </c>
      <c r="B182" s="128" t="s">
        <v>368</v>
      </c>
      <c r="C182" s="129">
        <f>SUM(C183:C184)</f>
        <v>0</v>
      </c>
      <c r="D182" s="137">
        <f t="shared" si="1"/>
        <v>0</v>
      </c>
      <c r="E182" s="136"/>
    </row>
    <row r="183" spans="1:5" x14ac:dyDescent="0.2">
      <c r="A183" s="135">
        <v>5451</v>
      </c>
      <c r="B183" s="128" t="s">
        <v>369</v>
      </c>
      <c r="C183" s="129">
        <v>0</v>
      </c>
      <c r="D183" s="137">
        <f t="shared" si="1"/>
        <v>0</v>
      </c>
      <c r="E183" s="136"/>
    </row>
    <row r="184" spans="1:5" x14ac:dyDescent="0.2">
      <c r="A184" s="135">
        <v>5452</v>
      </c>
      <c r="B184" s="128" t="s">
        <v>370</v>
      </c>
      <c r="C184" s="129">
        <v>0</v>
      </c>
      <c r="D184" s="137">
        <f t="shared" si="1"/>
        <v>0</v>
      </c>
      <c r="E184" s="136"/>
    </row>
    <row r="185" spans="1:5" x14ac:dyDescent="0.2">
      <c r="A185" s="135">
        <v>5500</v>
      </c>
      <c r="B185" s="128" t="s">
        <v>371</v>
      </c>
      <c r="C185" s="129">
        <f>C186+C195+C198+C204</f>
        <v>0</v>
      </c>
      <c r="D185" s="137">
        <f t="shared" si="1"/>
        <v>0</v>
      </c>
      <c r="E185" s="136"/>
    </row>
    <row r="186" spans="1:5" x14ac:dyDescent="0.2">
      <c r="A186" s="135">
        <v>5510</v>
      </c>
      <c r="B186" s="128" t="s">
        <v>372</v>
      </c>
      <c r="C186" s="129">
        <f>SUM(C187:C194)</f>
        <v>0</v>
      </c>
      <c r="D186" s="137">
        <f t="shared" si="1"/>
        <v>0</v>
      </c>
      <c r="E186" s="136"/>
    </row>
    <row r="187" spans="1:5" x14ac:dyDescent="0.2">
      <c r="A187" s="135">
        <v>5511</v>
      </c>
      <c r="B187" s="128" t="s">
        <v>373</v>
      </c>
      <c r="C187" s="129">
        <v>0</v>
      </c>
      <c r="D187" s="137">
        <f t="shared" si="1"/>
        <v>0</v>
      </c>
      <c r="E187" s="136"/>
    </row>
    <row r="188" spans="1:5" x14ac:dyDescent="0.2">
      <c r="A188" s="135">
        <v>5512</v>
      </c>
      <c r="B188" s="128" t="s">
        <v>374</v>
      </c>
      <c r="C188" s="129">
        <v>0</v>
      </c>
      <c r="D188" s="137">
        <f t="shared" si="1"/>
        <v>0</v>
      </c>
      <c r="E188" s="136"/>
    </row>
    <row r="189" spans="1:5" x14ac:dyDescent="0.2">
      <c r="A189" s="135">
        <v>5513</v>
      </c>
      <c r="B189" s="128" t="s">
        <v>375</v>
      </c>
      <c r="C189" s="129">
        <v>0</v>
      </c>
      <c r="D189" s="137">
        <f t="shared" si="1"/>
        <v>0</v>
      </c>
      <c r="E189" s="136"/>
    </row>
    <row r="190" spans="1:5" x14ac:dyDescent="0.2">
      <c r="A190" s="135">
        <v>5514</v>
      </c>
      <c r="B190" s="128" t="s">
        <v>376</v>
      </c>
      <c r="C190" s="129">
        <v>0</v>
      </c>
      <c r="D190" s="137">
        <f t="shared" si="1"/>
        <v>0</v>
      </c>
      <c r="E190" s="136"/>
    </row>
    <row r="191" spans="1:5" x14ac:dyDescent="0.2">
      <c r="A191" s="135">
        <v>5515</v>
      </c>
      <c r="B191" s="128" t="s">
        <v>377</v>
      </c>
      <c r="C191" s="129">
        <v>0</v>
      </c>
      <c r="D191" s="137">
        <f t="shared" si="1"/>
        <v>0</v>
      </c>
      <c r="E191" s="136"/>
    </row>
    <row r="192" spans="1:5" x14ac:dyDescent="0.2">
      <c r="A192" s="135">
        <v>5516</v>
      </c>
      <c r="B192" s="128" t="s">
        <v>378</v>
      </c>
      <c r="C192" s="129">
        <v>0</v>
      </c>
      <c r="D192" s="137">
        <f t="shared" si="1"/>
        <v>0</v>
      </c>
      <c r="E192" s="136"/>
    </row>
    <row r="193" spans="1:5" x14ac:dyDescent="0.2">
      <c r="A193" s="135">
        <v>5517</v>
      </c>
      <c r="B193" s="128" t="s">
        <v>379</v>
      </c>
      <c r="C193" s="129">
        <v>0</v>
      </c>
      <c r="D193" s="137">
        <f t="shared" si="1"/>
        <v>0</v>
      </c>
      <c r="E193" s="136"/>
    </row>
    <row r="194" spans="1:5" x14ac:dyDescent="0.2">
      <c r="A194" s="135">
        <v>5518</v>
      </c>
      <c r="B194" s="128" t="s">
        <v>45</v>
      </c>
      <c r="C194" s="129">
        <v>0</v>
      </c>
      <c r="D194" s="137">
        <f t="shared" si="1"/>
        <v>0</v>
      </c>
      <c r="E194" s="136"/>
    </row>
    <row r="195" spans="1:5" x14ac:dyDescent="0.2">
      <c r="A195" s="135">
        <v>5520</v>
      </c>
      <c r="B195" s="128" t="s">
        <v>44</v>
      </c>
      <c r="C195" s="129">
        <f>SUM(C196:C197)</f>
        <v>0</v>
      </c>
      <c r="D195" s="137">
        <f t="shared" si="1"/>
        <v>0</v>
      </c>
      <c r="E195" s="136"/>
    </row>
    <row r="196" spans="1:5" x14ac:dyDescent="0.2">
      <c r="A196" s="135">
        <v>5521</v>
      </c>
      <c r="B196" s="128" t="s">
        <v>380</v>
      </c>
      <c r="C196" s="129">
        <v>0</v>
      </c>
      <c r="D196" s="137">
        <f t="shared" si="1"/>
        <v>0</v>
      </c>
      <c r="E196" s="136"/>
    </row>
    <row r="197" spans="1:5" x14ac:dyDescent="0.2">
      <c r="A197" s="135">
        <v>5522</v>
      </c>
      <c r="B197" s="128" t="s">
        <v>381</v>
      </c>
      <c r="C197" s="129">
        <v>0</v>
      </c>
      <c r="D197" s="137">
        <f t="shared" si="1"/>
        <v>0</v>
      </c>
      <c r="E197" s="136"/>
    </row>
    <row r="198" spans="1:5" x14ac:dyDescent="0.2">
      <c r="A198" s="135">
        <v>5530</v>
      </c>
      <c r="B198" s="128" t="s">
        <v>382</v>
      </c>
      <c r="C198" s="129">
        <f>SUM(C199:C203)</f>
        <v>0</v>
      </c>
      <c r="D198" s="137">
        <f t="shared" si="1"/>
        <v>0</v>
      </c>
      <c r="E198" s="136"/>
    </row>
    <row r="199" spans="1:5" x14ac:dyDescent="0.2">
      <c r="A199" s="135">
        <v>5531</v>
      </c>
      <c r="B199" s="128" t="s">
        <v>383</v>
      </c>
      <c r="C199" s="129">
        <v>0</v>
      </c>
      <c r="D199" s="137">
        <f t="shared" si="1"/>
        <v>0</v>
      </c>
      <c r="E199" s="136"/>
    </row>
    <row r="200" spans="1:5" x14ac:dyDescent="0.2">
      <c r="A200" s="135">
        <v>5532</v>
      </c>
      <c r="B200" s="128" t="s">
        <v>384</v>
      </c>
      <c r="C200" s="129">
        <v>0</v>
      </c>
      <c r="D200" s="137">
        <f t="shared" si="1"/>
        <v>0</v>
      </c>
      <c r="E200" s="136"/>
    </row>
    <row r="201" spans="1:5" x14ac:dyDescent="0.2">
      <c r="A201" s="135">
        <v>5533</v>
      </c>
      <c r="B201" s="128" t="s">
        <v>385</v>
      </c>
      <c r="C201" s="129">
        <v>0</v>
      </c>
      <c r="D201" s="137">
        <f t="shared" si="1"/>
        <v>0</v>
      </c>
      <c r="E201" s="136"/>
    </row>
    <row r="202" spans="1:5" x14ac:dyDescent="0.2">
      <c r="A202" s="135">
        <v>5534</v>
      </c>
      <c r="B202" s="128" t="s">
        <v>386</v>
      </c>
      <c r="C202" s="129">
        <v>0</v>
      </c>
      <c r="D202" s="137">
        <f t="shared" si="1"/>
        <v>0</v>
      </c>
      <c r="E202" s="136"/>
    </row>
    <row r="203" spans="1:5" x14ac:dyDescent="0.2">
      <c r="A203" s="135">
        <v>5535</v>
      </c>
      <c r="B203" s="128" t="s">
        <v>387</v>
      </c>
      <c r="C203" s="129">
        <v>0</v>
      </c>
      <c r="D203" s="137">
        <f t="shared" si="1"/>
        <v>0</v>
      </c>
      <c r="E203" s="136"/>
    </row>
    <row r="204" spans="1:5" x14ac:dyDescent="0.2">
      <c r="A204" s="135">
        <v>5590</v>
      </c>
      <c r="B204" s="128" t="s">
        <v>388</v>
      </c>
      <c r="C204" s="129">
        <f>SUM(C205:C213)</f>
        <v>0</v>
      </c>
      <c r="D204" s="137">
        <f t="shared" si="1"/>
        <v>0</v>
      </c>
      <c r="E204" s="136"/>
    </row>
    <row r="205" spans="1:5" x14ac:dyDescent="0.2">
      <c r="A205" s="135">
        <v>5591</v>
      </c>
      <c r="B205" s="128" t="s">
        <v>389</v>
      </c>
      <c r="C205" s="129">
        <v>0</v>
      </c>
      <c r="D205" s="137">
        <f t="shared" si="1"/>
        <v>0</v>
      </c>
      <c r="E205" s="136"/>
    </row>
    <row r="206" spans="1:5" x14ac:dyDescent="0.2">
      <c r="A206" s="135">
        <v>5592</v>
      </c>
      <c r="B206" s="128" t="s">
        <v>390</v>
      </c>
      <c r="C206" s="129">
        <v>0</v>
      </c>
      <c r="D206" s="137">
        <f t="shared" si="1"/>
        <v>0</v>
      </c>
      <c r="E206" s="136"/>
    </row>
    <row r="207" spans="1:5" x14ac:dyDescent="0.2">
      <c r="A207" s="135">
        <v>5593</v>
      </c>
      <c r="B207" s="128" t="s">
        <v>391</v>
      </c>
      <c r="C207" s="129">
        <v>0</v>
      </c>
      <c r="D207" s="137">
        <f t="shared" si="1"/>
        <v>0</v>
      </c>
      <c r="E207" s="136"/>
    </row>
    <row r="208" spans="1:5" x14ac:dyDescent="0.2">
      <c r="A208" s="135">
        <v>5594</v>
      </c>
      <c r="B208" s="128" t="s">
        <v>447</v>
      </c>
      <c r="C208" s="129">
        <v>0</v>
      </c>
      <c r="D208" s="137">
        <f t="shared" si="1"/>
        <v>0</v>
      </c>
      <c r="E208" s="136"/>
    </row>
    <row r="209" spans="1:5" x14ac:dyDescent="0.2">
      <c r="A209" s="135">
        <v>5595</v>
      </c>
      <c r="B209" s="128" t="s">
        <v>393</v>
      </c>
      <c r="C209" s="129">
        <v>0</v>
      </c>
      <c r="D209" s="137">
        <f t="shared" si="1"/>
        <v>0</v>
      </c>
      <c r="E209" s="136"/>
    </row>
    <row r="210" spans="1:5" x14ac:dyDescent="0.2">
      <c r="A210" s="135">
        <v>5596</v>
      </c>
      <c r="B210" s="128" t="s">
        <v>288</v>
      </c>
      <c r="C210" s="129">
        <v>0</v>
      </c>
      <c r="D210" s="137">
        <f t="shared" si="1"/>
        <v>0</v>
      </c>
      <c r="E210" s="136"/>
    </row>
    <row r="211" spans="1:5" x14ac:dyDescent="0.2">
      <c r="A211" s="135">
        <v>5597</v>
      </c>
      <c r="B211" s="128" t="s">
        <v>394</v>
      </c>
      <c r="C211" s="129">
        <v>0</v>
      </c>
      <c r="D211" s="137">
        <f t="shared" si="1"/>
        <v>0</v>
      </c>
      <c r="E211" s="136"/>
    </row>
    <row r="212" spans="1:5" x14ac:dyDescent="0.2">
      <c r="A212" s="135">
        <v>5598</v>
      </c>
      <c r="B212" s="128" t="s">
        <v>448</v>
      </c>
      <c r="C212" s="129">
        <v>0</v>
      </c>
      <c r="D212" s="137">
        <f t="shared" si="1"/>
        <v>0</v>
      </c>
      <c r="E212" s="136"/>
    </row>
    <row r="213" spans="1:5" x14ac:dyDescent="0.2">
      <c r="A213" s="135">
        <v>5599</v>
      </c>
      <c r="B213" s="128" t="s">
        <v>395</v>
      </c>
      <c r="C213" s="129">
        <v>0</v>
      </c>
      <c r="D213" s="137">
        <f t="shared" si="1"/>
        <v>0</v>
      </c>
      <c r="E213" s="136"/>
    </row>
    <row r="214" spans="1:5" x14ac:dyDescent="0.2">
      <c r="A214" s="135">
        <v>5600</v>
      </c>
      <c r="B214" s="128" t="s">
        <v>43</v>
      </c>
      <c r="C214" s="129">
        <f>C215</f>
        <v>0</v>
      </c>
      <c r="D214" s="137">
        <f t="shared" si="1"/>
        <v>0</v>
      </c>
      <c r="E214" s="136"/>
    </row>
    <row r="215" spans="1:5" x14ac:dyDescent="0.2">
      <c r="A215" s="135">
        <v>5610</v>
      </c>
      <c r="B215" s="128" t="s">
        <v>396</v>
      </c>
      <c r="C215" s="129">
        <f>C216</f>
        <v>0</v>
      </c>
      <c r="D215" s="137">
        <f t="shared" si="1"/>
        <v>0</v>
      </c>
      <c r="E215" s="136"/>
    </row>
    <row r="216" spans="1:5" ht="12" thickBot="1" x14ac:dyDescent="0.25">
      <c r="A216" s="138">
        <v>5611</v>
      </c>
      <c r="B216" s="139" t="s">
        <v>397</v>
      </c>
      <c r="C216" s="140">
        <v>0</v>
      </c>
      <c r="D216" s="141">
        <f t="shared" si="1"/>
        <v>0</v>
      </c>
      <c r="E216" s="142"/>
    </row>
    <row r="218" spans="1:5" x14ac:dyDescent="0.2">
      <c r="B218" s="12" t="s">
        <v>540</v>
      </c>
    </row>
    <row r="220" spans="1:5" x14ac:dyDescent="0.2">
      <c r="B220" s="91" t="s">
        <v>579</v>
      </c>
      <c r="C220" s="91" t="s">
        <v>580</v>
      </c>
      <c r="D220" s="1"/>
    </row>
    <row r="221" spans="1:5" x14ac:dyDescent="0.2">
      <c r="B221" s="91"/>
      <c r="C221" s="91"/>
      <c r="D221" s="1"/>
    </row>
    <row r="222" spans="1:5" x14ac:dyDescent="0.2">
      <c r="B222" s="91"/>
      <c r="C222" s="91"/>
      <c r="D222" s="1"/>
    </row>
    <row r="223" spans="1:5" x14ac:dyDescent="0.2">
      <c r="B223" s="91"/>
      <c r="C223" s="91"/>
      <c r="D223" s="1"/>
    </row>
    <row r="224" spans="1:5" x14ac:dyDescent="0.2">
      <c r="B224" s="91" t="s">
        <v>581</v>
      </c>
      <c r="C224" s="91" t="s">
        <v>582</v>
      </c>
      <c r="D224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48" orientation="portrait" r:id="rId1"/>
  <rowBreaks count="1" manualBreakCount="1"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48.140625" style="15" customWidth="1"/>
    <col min="3" max="3" width="22.85546875" style="15" customWidth="1"/>
    <col min="4" max="5" width="16.7109375" style="15" customWidth="1"/>
    <col min="6" max="16384" width="9.140625" style="15"/>
  </cols>
  <sheetData>
    <row r="1" spans="1:5" ht="18.95" customHeight="1" x14ac:dyDescent="0.2">
      <c r="A1" s="165" t="s">
        <v>577</v>
      </c>
      <c r="B1" s="166"/>
      <c r="C1" s="166"/>
      <c r="D1" s="167" t="s">
        <v>520</v>
      </c>
      <c r="E1" s="168">
        <v>2023</v>
      </c>
    </row>
    <row r="2" spans="1:5" ht="18.95" customHeight="1" x14ac:dyDescent="0.2">
      <c r="A2" s="169" t="s">
        <v>526</v>
      </c>
      <c r="B2" s="170"/>
      <c r="C2" s="170"/>
      <c r="D2" s="171" t="s">
        <v>521</v>
      </c>
      <c r="E2" s="172" t="s">
        <v>523</v>
      </c>
    </row>
    <row r="3" spans="1:5" ht="18.95" customHeight="1" x14ac:dyDescent="0.2">
      <c r="A3" s="169" t="s">
        <v>578</v>
      </c>
      <c r="B3" s="170"/>
      <c r="C3" s="170"/>
      <c r="D3" s="171" t="s">
        <v>522</v>
      </c>
      <c r="E3" s="172">
        <v>2</v>
      </c>
    </row>
    <row r="4" spans="1:5" ht="12" thickBot="1" x14ac:dyDescent="0.25">
      <c r="A4" s="173" t="s">
        <v>127</v>
      </c>
      <c r="B4" s="174"/>
      <c r="C4" s="174"/>
      <c r="D4" s="174"/>
      <c r="E4" s="175"/>
    </row>
    <row r="5" spans="1:5" x14ac:dyDescent="0.2">
      <c r="A5" s="152"/>
      <c r="B5" s="153"/>
      <c r="C5" s="153"/>
      <c r="D5" s="153"/>
      <c r="E5" s="154"/>
    </row>
    <row r="6" spans="1:5" x14ac:dyDescent="0.2">
      <c r="A6" s="155" t="s">
        <v>114</v>
      </c>
      <c r="B6" s="150"/>
      <c r="C6" s="150"/>
      <c r="D6" s="150"/>
      <c r="E6" s="151"/>
    </row>
    <row r="7" spans="1:5" x14ac:dyDescent="0.2">
      <c r="A7" s="156" t="s">
        <v>92</v>
      </c>
      <c r="B7" s="157" t="s">
        <v>89</v>
      </c>
      <c r="C7" s="157" t="s">
        <v>90</v>
      </c>
      <c r="D7" s="157" t="s">
        <v>91</v>
      </c>
      <c r="E7" s="158" t="s">
        <v>93</v>
      </c>
    </row>
    <row r="8" spans="1:5" x14ac:dyDescent="0.2">
      <c r="A8" s="159">
        <v>3110</v>
      </c>
      <c r="B8" s="153" t="s">
        <v>267</v>
      </c>
      <c r="C8" s="160">
        <v>3273421.33</v>
      </c>
      <c r="D8" s="153"/>
      <c r="E8" s="154"/>
    </row>
    <row r="9" spans="1:5" x14ac:dyDescent="0.2">
      <c r="A9" s="159">
        <v>3120</v>
      </c>
      <c r="B9" s="153" t="s">
        <v>398</v>
      </c>
      <c r="C9" s="160">
        <v>0</v>
      </c>
      <c r="D9" s="153"/>
      <c r="E9" s="154"/>
    </row>
    <row r="10" spans="1:5" x14ac:dyDescent="0.2">
      <c r="A10" s="159">
        <v>3130</v>
      </c>
      <c r="B10" s="153" t="s">
        <v>399</v>
      </c>
      <c r="C10" s="160">
        <v>0</v>
      </c>
      <c r="D10" s="153"/>
      <c r="E10" s="154"/>
    </row>
    <row r="11" spans="1:5" x14ac:dyDescent="0.2">
      <c r="A11" s="152"/>
      <c r="B11" s="153"/>
      <c r="C11" s="153"/>
      <c r="D11" s="153"/>
      <c r="E11" s="154"/>
    </row>
    <row r="12" spans="1:5" x14ac:dyDescent="0.2">
      <c r="A12" s="155" t="s">
        <v>115</v>
      </c>
      <c r="B12" s="150"/>
      <c r="C12" s="150"/>
      <c r="D12" s="150"/>
      <c r="E12" s="151"/>
    </row>
    <row r="13" spans="1:5" x14ac:dyDescent="0.2">
      <c r="A13" s="156" t="s">
        <v>92</v>
      </c>
      <c r="B13" s="157" t="s">
        <v>89</v>
      </c>
      <c r="C13" s="157" t="s">
        <v>90</v>
      </c>
      <c r="D13" s="157" t="s">
        <v>400</v>
      </c>
      <c r="E13" s="158"/>
    </row>
    <row r="14" spans="1:5" x14ac:dyDescent="0.2">
      <c r="A14" s="159">
        <v>3210</v>
      </c>
      <c r="B14" s="153" t="s">
        <v>401</v>
      </c>
      <c r="C14" s="160">
        <v>4677020.26</v>
      </c>
      <c r="D14" s="153"/>
      <c r="E14" s="154"/>
    </row>
    <row r="15" spans="1:5" x14ac:dyDescent="0.2">
      <c r="A15" s="159">
        <v>3220</v>
      </c>
      <c r="B15" s="153" t="s">
        <v>402</v>
      </c>
      <c r="C15" s="160">
        <v>13093383.6</v>
      </c>
      <c r="D15" s="153"/>
      <c r="E15" s="154"/>
    </row>
    <row r="16" spans="1:5" x14ac:dyDescent="0.2">
      <c r="A16" s="159">
        <v>3230</v>
      </c>
      <c r="B16" s="153" t="s">
        <v>403</v>
      </c>
      <c r="C16" s="160">
        <f>SUM(C17:C20)</f>
        <v>0</v>
      </c>
      <c r="D16" s="153"/>
      <c r="E16" s="154"/>
    </row>
    <row r="17" spans="1:5" x14ac:dyDescent="0.2">
      <c r="A17" s="159">
        <v>3231</v>
      </c>
      <c r="B17" s="153" t="s">
        <v>404</v>
      </c>
      <c r="C17" s="160">
        <v>0</v>
      </c>
      <c r="D17" s="153"/>
      <c r="E17" s="154"/>
    </row>
    <row r="18" spans="1:5" x14ac:dyDescent="0.2">
      <c r="A18" s="159">
        <v>3232</v>
      </c>
      <c r="B18" s="153" t="s">
        <v>405</v>
      </c>
      <c r="C18" s="160">
        <v>0</v>
      </c>
      <c r="D18" s="153"/>
      <c r="E18" s="154"/>
    </row>
    <row r="19" spans="1:5" x14ac:dyDescent="0.2">
      <c r="A19" s="159">
        <v>3233</v>
      </c>
      <c r="B19" s="153" t="s">
        <v>406</v>
      </c>
      <c r="C19" s="160">
        <v>0</v>
      </c>
      <c r="D19" s="153"/>
      <c r="E19" s="154"/>
    </row>
    <row r="20" spans="1:5" x14ac:dyDescent="0.2">
      <c r="A20" s="159">
        <v>3239</v>
      </c>
      <c r="B20" s="153" t="s">
        <v>407</v>
      </c>
      <c r="C20" s="160">
        <v>0</v>
      </c>
      <c r="D20" s="153"/>
      <c r="E20" s="154"/>
    </row>
    <row r="21" spans="1:5" x14ac:dyDescent="0.2">
      <c r="A21" s="159">
        <v>3240</v>
      </c>
      <c r="B21" s="153" t="s">
        <v>408</v>
      </c>
      <c r="C21" s="160">
        <f>SUM(C22:C24)</f>
        <v>0</v>
      </c>
      <c r="D21" s="153"/>
      <c r="E21" s="154"/>
    </row>
    <row r="22" spans="1:5" x14ac:dyDescent="0.2">
      <c r="A22" s="159">
        <v>3241</v>
      </c>
      <c r="B22" s="153" t="s">
        <v>409</v>
      </c>
      <c r="C22" s="160">
        <v>0</v>
      </c>
      <c r="D22" s="153"/>
      <c r="E22" s="154"/>
    </row>
    <row r="23" spans="1:5" x14ac:dyDescent="0.2">
      <c r="A23" s="159">
        <v>3242</v>
      </c>
      <c r="B23" s="153" t="s">
        <v>410</v>
      </c>
      <c r="C23" s="160">
        <v>0</v>
      </c>
      <c r="D23" s="153"/>
      <c r="E23" s="154"/>
    </row>
    <row r="24" spans="1:5" x14ac:dyDescent="0.2">
      <c r="A24" s="159">
        <v>3243</v>
      </c>
      <c r="B24" s="153" t="s">
        <v>411</v>
      </c>
      <c r="C24" s="160">
        <v>0</v>
      </c>
      <c r="D24" s="153"/>
      <c r="E24" s="154"/>
    </row>
    <row r="25" spans="1:5" x14ac:dyDescent="0.2">
      <c r="A25" s="159">
        <v>3250</v>
      </c>
      <c r="B25" s="153" t="s">
        <v>412</v>
      </c>
      <c r="C25" s="160">
        <f>SUM(C26:C27)</f>
        <v>0</v>
      </c>
      <c r="D25" s="153"/>
      <c r="E25" s="154"/>
    </row>
    <row r="26" spans="1:5" x14ac:dyDescent="0.2">
      <c r="A26" s="159">
        <v>3251</v>
      </c>
      <c r="B26" s="153" t="s">
        <v>413</v>
      </c>
      <c r="C26" s="160">
        <v>0</v>
      </c>
      <c r="D26" s="153"/>
      <c r="E26" s="154"/>
    </row>
    <row r="27" spans="1:5" ht="12" thickBot="1" x14ac:dyDescent="0.25">
      <c r="A27" s="161">
        <v>3252</v>
      </c>
      <c r="B27" s="162" t="s">
        <v>414</v>
      </c>
      <c r="C27" s="163">
        <v>0</v>
      </c>
      <c r="D27" s="162"/>
      <c r="E27" s="164"/>
    </row>
    <row r="29" spans="1:5" x14ac:dyDescent="0.2">
      <c r="B29" s="15" t="s">
        <v>540</v>
      </c>
    </row>
    <row r="31" spans="1:5" x14ac:dyDescent="0.2">
      <c r="A31" s="91" t="s">
        <v>579</v>
      </c>
      <c r="C31" s="1"/>
      <c r="D31" s="91" t="s">
        <v>580</v>
      </c>
    </row>
    <row r="32" spans="1:5" x14ac:dyDescent="0.2">
      <c r="A32" s="91"/>
      <c r="C32" s="1"/>
      <c r="D32" s="91"/>
    </row>
    <row r="33" spans="1:4" x14ac:dyDescent="0.2">
      <c r="A33" s="91"/>
      <c r="C33" s="1"/>
      <c r="D33" s="91"/>
    </row>
    <row r="34" spans="1:4" x14ac:dyDescent="0.2">
      <c r="A34" s="91"/>
      <c r="C34" s="1"/>
      <c r="D34" s="91"/>
    </row>
    <row r="35" spans="1:4" x14ac:dyDescent="0.2">
      <c r="A35" s="91" t="s">
        <v>581</v>
      </c>
      <c r="C35" s="1"/>
      <c r="D35" s="91" t="s">
        <v>582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9"/>
  <sheetViews>
    <sheetView topLeftCell="A3"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15" customWidth="1"/>
    <col min="2" max="2" width="63.42578125" style="15" bestFit="1" customWidth="1"/>
    <col min="3" max="3" width="15.28515625" style="15" bestFit="1" customWidth="1"/>
    <col min="4" max="4" width="16.42578125" style="15" bestFit="1" customWidth="1"/>
    <col min="5" max="5" width="19.140625" style="15" customWidth="1"/>
    <col min="6" max="16384" width="9.140625" style="15"/>
  </cols>
  <sheetData>
    <row r="1" spans="1:5" s="17" customFormat="1" ht="18.95" customHeight="1" x14ac:dyDescent="0.25">
      <c r="A1" s="165" t="s">
        <v>577</v>
      </c>
      <c r="B1" s="166"/>
      <c r="C1" s="166"/>
      <c r="D1" s="167" t="s">
        <v>520</v>
      </c>
      <c r="E1" s="168">
        <v>2023</v>
      </c>
    </row>
    <row r="2" spans="1:5" s="17" customFormat="1" ht="18.95" customHeight="1" x14ac:dyDescent="0.25">
      <c r="A2" s="169" t="s">
        <v>527</v>
      </c>
      <c r="B2" s="170"/>
      <c r="C2" s="170"/>
      <c r="D2" s="171" t="s">
        <v>521</v>
      </c>
      <c r="E2" s="172" t="s">
        <v>523</v>
      </c>
    </row>
    <row r="3" spans="1:5" s="17" customFormat="1" ht="18.95" customHeight="1" x14ac:dyDescent="0.25">
      <c r="A3" s="169" t="s">
        <v>578</v>
      </c>
      <c r="B3" s="170"/>
      <c r="C3" s="170"/>
      <c r="D3" s="171" t="s">
        <v>522</v>
      </c>
      <c r="E3" s="172">
        <v>2</v>
      </c>
    </row>
    <row r="4" spans="1:5" x14ac:dyDescent="0.2">
      <c r="A4" s="204" t="s">
        <v>127</v>
      </c>
      <c r="B4" s="205"/>
      <c r="C4" s="205"/>
      <c r="D4" s="205"/>
      <c r="E4" s="206"/>
    </row>
    <row r="5" spans="1:5" ht="12" thickBot="1" x14ac:dyDescent="0.25">
      <c r="A5" s="176"/>
      <c r="B5" s="162"/>
      <c r="C5" s="162"/>
      <c r="D5" s="162"/>
      <c r="E5" s="164"/>
    </row>
    <row r="6" spans="1:5" x14ac:dyDescent="0.2">
      <c r="A6" s="177" t="s">
        <v>116</v>
      </c>
      <c r="B6" s="178"/>
      <c r="C6" s="178"/>
      <c r="D6" s="178"/>
      <c r="E6" s="179"/>
    </row>
    <row r="7" spans="1:5" x14ac:dyDescent="0.2">
      <c r="A7" s="156" t="s">
        <v>92</v>
      </c>
      <c r="B7" s="157" t="s">
        <v>564</v>
      </c>
      <c r="C7" s="180">
        <v>2023</v>
      </c>
      <c r="D7" s="180">
        <v>2022</v>
      </c>
      <c r="E7" s="158"/>
    </row>
    <row r="8" spans="1:5" x14ac:dyDescent="0.2">
      <c r="A8" s="159">
        <v>1111</v>
      </c>
      <c r="B8" s="153" t="s">
        <v>415</v>
      </c>
      <c r="C8" s="160">
        <v>0</v>
      </c>
      <c r="D8" s="160">
        <v>0</v>
      </c>
      <c r="E8" s="154"/>
    </row>
    <row r="9" spans="1:5" x14ac:dyDescent="0.2">
      <c r="A9" s="159">
        <v>1112</v>
      </c>
      <c r="B9" s="153" t="s">
        <v>416</v>
      </c>
      <c r="C9" s="160">
        <v>2881533.69</v>
      </c>
      <c r="D9" s="160">
        <v>0</v>
      </c>
      <c r="E9" s="154"/>
    </row>
    <row r="10" spans="1:5" x14ac:dyDescent="0.2">
      <c r="A10" s="159">
        <v>1113</v>
      </c>
      <c r="B10" s="153" t="s">
        <v>417</v>
      </c>
      <c r="C10" s="160">
        <v>0</v>
      </c>
      <c r="D10" s="160">
        <v>175716.56</v>
      </c>
      <c r="E10" s="154"/>
    </row>
    <row r="11" spans="1:5" x14ac:dyDescent="0.2">
      <c r="A11" s="159">
        <v>1114</v>
      </c>
      <c r="B11" s="153" t="s">
        <v>128</v>
      </c>
      <c r="C11" s="160">
        <v>0</v>
      </c>
      <c r="D11" s="160">
        <v>0</v>
      </c>
      <c r="E11" s="154"/>
    </row>
    <row r="12" spans="1:5" x14ac:dyDescent="0.2">
      <c r="A12" s="159">
        <v>1115</v>
      </c>
      <c r="B12" s="153" t="s">
        <v>129</v>
      </c>
      <c r="C12" s="160">
        <v>0</v>
      </c>
      <c r="D12" s="160">
        <v>0</v>
      </c>
      <c r="E12" s="154"/>
    </row>
    <row r="13" spans="1:5" x14ac:dyDescent="0.2">
      <c r="A13" s="159">
        <v>1116</v>
      </c>
      <c r="B13" s="153" t="s">
        <v>418</v>
      </c>
      <c r="C13" s="160">
        <v>0</v>
      </c>
      <c r="D13" s="160">
        <v>0</v>
      </c>
      <c r="E13" s="154"/>
    </row>
    <row r="14" spans="1:5" x14ac:dyDescent="0.2">
      <c r="A14" s="159">
        <v>1119</v>
      </c>
      <c r="B14" s="153" t="s">
        <v>419</v>
      </c>
      <c r="C14" s="160">
        <v>0</v>
      </c>
      <c r="D14" s="160">
        <v>0</v>
      </c>
      <c r="E14" s="154"/>
    </row>
    <row r="15" spans="1:5" x14ac:dyDescent="0.2">
      <c r="A15" s="181">
        <v>1110</v>
      </c>
      <c r="B15" s="182" t="s">
        <v>542</v>
      </c>
      <c r="C15" s="183">
        <f>SUM(C8:C14)</f>
        <v>2881533.69</v>
      </c>
      <c r="D15" s="183">
        <f>SUM(D8:D14)</f>
        <v>175716.56</v>
      </c>
      <c r="E15" s="154"/>
    </row>
    <row r="16" spans="1:5" x14ac:dyDescent="0.2">
      <c r="A16" s="152"/>
      <c r="B16" s="153"/>
      <c r="C16" s="153"/>
      <c r="D16" s="153"/>
      <c r="E16" s="154"/>
    </row>
    <row r="17" spans="1:5" x14ac:dyDescent="0.2">
      <c r="A17" s="152"/>
      <c r="B17" s="153"/>
      <c r="C17" s="153"/>
      <c r="D17" s="153"/>
      <c r="E17" s="154"/>
    </row>
    <row r="18" spans="1:5" x14ac:dyDescent="0.2">
      <c r="A18" s="155" t="s">
        <v>117</v>
      </c>
      <c r="B18" s="150"/>
      <c r="C18" s="150"/>
      <c r="D18" s="150"/>
      <c r="E18" s="154"/>
    </row>
    <row r="19" spans="1:5" x14ac:dyDescent="0.2">
      <c r="A19" s="156" t="s">
        <v>92</v>
      </c>
      <c r="B19" s="157" t="s">
        <v>564</v>
      </c>
      <c r="C19" s="184" t="s">
        <v>563</v>
      </c>
      <c r="D19" s="184" t="s">
        <v>120</v>
      </c>
      <c r="E19" s="154"/>
    </row>
    <row r="20" spans="1:5" x14ac:dyDescent="0.2">
      <c r="A20" s="181">
        <v>1230</v>
      </c>
      <c r="B20" s="182" t="s">
        <v>161</v>
      </c>
      <c r="C20" s="183">
        <f>SUM(C21:C27)</f>
        <v>0</v>
      </c>
      <c r="D20" s="183">
        <f>SUM(D21:D27)</f>
        <v>0</v>
      </c>
      <c r="E20" s="154"/>
    </row>
    <row r="21" spans="1:5" x14ac:dyDescent="0.2">
      <c r="A21" s="159">
        <v>1231</v>
      </c>
      <c r="B21" s="153" t="s">
        <v>162</v>
      </c>
      <c r="C21" s="160">
        <v>0</v>
      </c>
      <c r="D21" s="160">
        <v>0</v>
      </c>
      <c r="E21" s="154"/>
    </row>
    <row r="22" spans="1:5" x14ac:dyDescent="0.2">
      <c r="A22" s="159">
        <v>1232</v>
      </c>
      <c r="B22" s="153" t="s">
        <v>163</v>
      </c>
      <c r="C22" s="160">
        <v>0</v>
      </c>
      <c r="D22" s="160">
        <v>0</v>
      </c>
      <c r="E22" s="154"/>
    </row>
    <row r="23" spans="1:5" x14ac:dyDescent="0.2">
      <c r="A23" s="159">
        <v>1233</v>
      </c>
      <c r="B23" s="153" t="s">
        <v>164</v>
      </c>
      <c r="C23" s="160">
        <v>0</v>
      </c>
      <c r="D23" s="160">
        <v>0</v>
      </c>
      <c r="E23" s="154"/>
    </row>
    <row r="24" spans="1:5" x14ac:dyDescent="0.2">
      <c r="A24" s="159">
        <v>1234</v>
      </c>
      <c r="B24" s="153" t="s">
        <v>165</v>
      </c>
      <c r="C24" s="160">
        <v>0</v>
      </c>
      <c r="D24" s="160">
        <v>0</v>
      </c>
      <c r="E24" s="154"/>
    </row>
    <row r="25" spans="1:5" x14ac:dyDescent="0.2">
      <c r="A25" s="159">
        <v>1235</v>
      </c>
      <c r="B25" s="153" t="s">
        <v>166</v>
      </c>
      <c r="C25" s="160">
        <v>0</v>
      </c>
      <c r="D25" s="160">
        <v>0</v>
      </c>
      <c r="E25" s="154"/>
    </row>
    <row r="26" spans="1:5" x14ac:dyDescent="0.2">
      <c r="A26" s="159">
        <v>1236</v>
      </c>
      <c r="B26" s="153" t="s">
        <v>167</v>
      </c>
      <c r="C26" s="160">
        <v>0</v>
      </c>
      <c r="D26" s="160">
        <v>0</v>
      </c>
      <c r="E26" s="154"/>
    </row>
    <row r="27" spans="1:5" x14ac:dyDescent="0.2">
      <c r="A27" s="159">
        <v>1239</v>
      </c>
      <c r="B27" s="153" t="s">
        <v>168</v>
      </c>
      <c r="C27" s="160">
        <v>0</v>
      </c>
      <c r="D27" s="160">
        <v>0</v>
      </c>
      <c r="E27" s="154"/>
    </row>
    <row r="28" spans="1:5" x14ac:dyDescent="0.2">
      <c r="A28" s="181">
        <v>1240</v>
      </c>
      <c r="B28" s="182" t="s">
        <v>169</v>
      </c>
      <c r="C28" s="183">
        <f>SUM(C29:C36)</f>
        <v>345950</v>
      </c>
      <c r="D28" s="183">
        <f>SUM(D29:D36)</f>
        <v>345950</v>
      </c>
      <c r="E28" s="154"/>
    </row>
    <row r="29" spans="1:5" x14ac:dyDescent="0.2">
      <c r="A29" s="159">
        <v>1241</v>
      </c>
      <c r="B29" s="153" t="s">
        <v>170</v>
      </c>
      <c r="C29" s="160">
        <v>33372.410000000003</v>
      </c>
      <c r="D29" s="160">
        <v>33372.410000000003</v>
      </c>
      <c r="E29" s="154"/>
    </row>
    <row r="30" spans="1:5" x14ac:dyDescent="0.2">
      <c r="A30" s="159">
        <v>1242</v>
      </c>
      <c r="B30" s="153" t="s">
        <v>171</v>
      </c>
      <c r="C30" s="160">
        <v>0</v>
      </c>
      <c r="D30" s="160">
        <v>0</v>
      </c>
      <c r="E30" s="154"/>
    </row>
    <row r="31" spans="1:5" x14ac:dyDescent="0.2">
      <c r="A31" s="159">
        <v>1243</v>
      </c>
      <c r="B31" s="153" t="s">
        <v>172</v>
      </c>
      <c r="C31" s="160">
        <v>0</v>
      </c>
      <c r="D31" s="160">
        <v>0</v>
      </c>
      <c r="E31" s="154"/>
    </row>
    <row r="32" spans="1:5" x14ac:dyDescent="0.2">
      <c r="A32" s="159">
        <v>1244</v>
      </c>
      <c r="B32" s="153" t="s">
        <v>173</v>
      </c>
      <c r="C32" s="160">
        <v>0</v>
      </c>
      <c r="D32" s="160">
        <v>0</v>
      </c>
      <c r="E32" s="154"/>
    </row>
    <row r="33" spans="1:5" x14ac:dyDescent="0.2">
      <c r="A33" s="159">
        <v>1245</v>
      </c>
      <c r="B33" s="153" t="s">
        <v>174</v>
      </c>
      <c r="C33" s="160">
        <v>0</v>
      </c>
      <c r="D33" s="160">
        <v>0</v>
      </c>
      <c r="E33" s="154"/>
    </row>
    <row r="34" spans="1:5" x14ac:dyDescent="0.2">
      <c r="A34" s="159">
        <v>1246</v>
      </c>
      <c r="B34" s="153" t="s">
        <v>175</v>
      </c>
      <c r="C34" s="160">
        <v>312577.59000000003</v>
      </c>
      <c r="D34" s="160">
        <v>312577.59000000003</v>
      </c>
      <c r="E34" s="154"/>
    </row>
    <row r="35" spans="1:5" x14ac:dyDescent="0.2">
      <c r="A35" s="159">
        <v>1247</v>
      </c>
      <c r="B35" s="153" t="s">
        <v>176</v>
      </c>
      <c r="C35" s="160">
        <v>0</v>
      </c>
      <c r="D35" s="160">
        <v>0</v>
      </c>
      <c r="E35" s="154"/>
    </row>
    <row r="36" spans="1:5" x14ac:dyDescent="0.2">
      <c r="A36" s="159">
        <v>1248</v>
      </c>
      <c r="B36" s="153" t="s">
        <v>177</v>
      </c>
      <c r="C36" s="160">
        <v>0</v>
      </c>
      <c r="D36" s="160">
        <v>0</v>
      </c>
      <c r="E36" s="154"/>
    </row>
    <row r="37" spans="1:5" x14ac:dyDescent="0.2">
      <c r="A37" s="181">
        <v>1250</v>
      </c>
      <c r="B37" s="182" t="s">
        <v>179</v>
      </c>
      <c r="C37" s="183">
        <f>SUM(C38:C42)</f>
        <v>0</v>
      </c>
      <c r="D37" s="183">
        <f>SUM(D38:D42)</f>
        <v>0</v>
      </c>
      <c r="E37" s="185"/>
    </row>
    <row r="38" spans="1:5" x14ac:dyDescent="0.2">
      <c r="A38" s="159">
        <v>1251</v>
      </c>
      <c r="B38" s="153" t="s">
        <v>180</v>
      </c>
      <c r="C38" s="160">
        <v>0</v>
      </c>
      <c r="D38" s="160">
        <v>0</v>
      </c>
      <c r="E38" s="154"/>
    </row>
    <row r="39" spans="1:5" x14ac:dyDescent="0.2">
      <c r="A39" s="159">
        <v>1252</v>
      </c>
      <c r="B39" s="153" t="s">
        <v>181</v>
      </c>
      <c r="C39" s="160">
        <v>0</v>
      </c>
      <c r="D39" s="160">
        <v>0</v>
      </c>
      <c r="E39" s="154"/>
    </row>
    <row r="40" spans="1:5" x14ac:dyDescent="0.2">
      <c r="A40" s="159">
        <v>1253</v>
      </c>
      <c r="B40" s="153" t="s">
        <v>182</v>
      </c>
      <c r="C40" s="160">
        <v>0</v>
      </c>
      <c r="D40" s="160">
        <v>0</v>
      </c>
      <c r="E40" s="154"/>
    </row>
    <row r="41" spans="1:5" x14ac:dyDescent="0.2">
      <c r="A41" s="159">
        <v>1254</v>
      </c>
      <c r="B41" s="153" t="s">
        <v>183</v>
      </c>
      <c r="C41" s="160">
        <v>0</v>
      </c>
      <c r="D41" s="160">
        <v>0</v>
      </c>
      <c r="E41" s="154"/>
    </row>
    <row r="42" spans="1:5" x14ac:dyDescent="0.2">
      <c r="A42" s="159">
        <v>1259</v>
      </c>
      <c r="B42" s="153" t="s">
        <v>184</v>
      </c>
      <c r="C42" s="160">
        <v>0</v>
      </c>
      <c r="D42" s="160">
        <v>0</v>
      </c>
      <c r="E42" s="154"/>
    </row>
    <row r="43" spans="1:5" x14ac:dyDescent="0.2">
      <c r="A43" s="152"/>
      <c r="B43" s="186" t="s">
        <v>543</v>
      </c>
      <c r="C43" s="183">
        <f>C20+C28+C37</f>
        <v>345950</v>
      </c>
      <c r="D43" s="183">
        <f>D20+D28+D37</f>
        <v>345950</v>
      </c>
      <c r="E43" s="154"/>
    </row>
    <row r="44" spans="1:5" x14ac:dyDescent="0.2">
      <c r="A44" s="152"/>
      <c r="B44" s="153"/>
      <c r="C44" s="153"/>
      <c r="D44" s="153"/>
      <c r="E44" s="154"/>
    </row>
    <row r="45" spans="1:5" x14ac:dyDescent="0.2">
      <c r="A45" s="155" t="s">
        <v>125</v>
      </c>
      <c r="B45" s="150"/>
      <c r="C45" s="150"/>
      <c r="D45" s="150"/>
      <c r="E45" s="151"/>
    </row>
    <row r="46" spans="1:5" x14ac:dyDescent="0.2">
      <c r="A46" s="156" t="s">
        <v>92</v>
      </c>
      <c r="B46" s="157" t="s">
        <v>564</v>
      </c>
      <c r="C46" s="180">
        <v>2023</v>
      </c>
      <c r="D46" s="180">
        <v>2022</v>
      </c>
      <c r="E46" s="158"/>
    </row>
    <row r="47" spans="1:5" x14ac:dyDescent="0.2">
      <c r="A47" s="181">
        <v>3210</v>
      </c>
      <c r="B47" s="182" t="s">
        <v>544</v>
      </c>
      <c r="C47" s="183">
        <v>4677020.26</v>
      </c>
      <c r="D47" s="183">
        <v>0</v>
      </c>
      <c r="E47" s="154"/>
    </row>
    <row r="48" spans="1:5" x14ac:dyDescent="0.2">
      <c r="A48" s="159"/>
      <c r="B48" s="186" t="s">
        <v>532</v>
      </c>
      <c r="C48" s="183">
        <f>C51+C63+C91+C94+C49</f>
        <v>632934</v>
      </c>
      <c r="D48" s="183">
        <f>D51+D63+D91+D94+D49</f>
        <v>386793.19</v>
      </c>
      <c r="E48" s="154"/>
    </row>
    <row r="49" spans="1:5" x14ac:dyDescent="0.2">
      <c r="A49" s="187">
        <v>5100</v>
      </c>
      <c r="B49" s="188" t="s">
        <v>292</v>
      </c>
      <c r="C49" s="189">
        <f>SUM(C50:C50)</f>
        <v>0</v>
      </c>
      <c r="D49" s="189">
        <f>SUM(D50:D50)</f>
        <v>0</v>
      </c>
      <c r="E49" s="154"/>
    </row>
    <row r="50" spans="1:5" x14ac:dyDescent="0.2">
      <c r="A50" s="190">
        <v>5130</v>
      </c>
      <c r="B50" s="191" t="s">
        <v>565</v>
      </c>
      <c r="C50" s="192">
        <v>0</v>
      </c>
      <c r="D50" s="192">
        <v>0</v>
      </c>
      <c r="E50" s="154"/>
    </row>
    <row r="51" spans="1:5" x14ac:dyDescent="0.2">
      <c r="A51" s="181">
        <v>5400</v>
      </c>
      <c r="B51" s="182" t="s">
        <v>357</v>
      </c>
      <c r="C51" s="183">
        <f>C52+C54+C56+C58+C60</f>
        <v>0</v>
      </c>
      <c r="D51" s="183">
        <f>D52+D54+D56+D58+D60</f>
        <v>0</v>
      </c>
      <c r="E51" s="154"/>
    </row>
    <row r="52" spans="1:5" x14ac:dyDescent="0.2">
      <c r="A52" s="159">
        <v>5410</v>
      </c>
      <c r="B52" s="153" t="s">
        <v>533</v>
      </c>
      <c r="C52" s="160">
        <f>C53</f>
        <v>0</v>
      </c>
      <c r="D52" s="160">
        <f>D53</f>
        <v>0</v>
      </c>
      <c r="E52" s="154"/>
    </row>
    <row r="53" spans="1:5" x14ac:dyDescent="0.2">
      <c r="A53" s="159">
        <v>5411</v>
      </c>
      <c r="B53" s="153" t="s">
        <v>359</v>
      </c>
      <c r="C53" s="160">
        <v>0</v>
      </c>
      <c r="D53" s="160">
        <v>0</v>
      </c>
      <c r="E53" s="154"/>
    </row>
    <row r="54" spans="1:5" x14ac:dyDescent="0.2">
      <c r="A54" s="159">
        <v>5420</v>
      </c>
      <c r="B54" s="153" t="s">
        <v>534</v>
      </c>
      <c r="C54" s="160">
        <f>C55</f>
        <v>0</v>
      </c>
      <c r="D54" s="160">
        <f>D55</f>
        <v>0</v>
      </c>
      <c r="E54" s="154"/>
    </row>
    <row r="55" spans="1:5" x14ac:dyDescent="0.2">
      <c r="A55" s="159">
        <v>5421</v>
      </c>
      <c r="B55" s="153" t="s">
        <v>362</v>
      </c>
      <c r="C55" s="160">
        <v>0</v>
      </c>
      <c r="D55" s="160">
        <v>0</v>
      </c>
      <c r="E55" s="154"/>
    </row>
    <row r="56" spans="1:5" x14ac:dyDescent="0.2">
      <c r="A56" s="159">
        <v>5430</v>
      </c>
      <c r="B56" s="153" t="s">
        <v>535</v>
      </c>
      <c r="C56" s="160">
        <f>C57</f>
        <v>0</v>
      </c>
      <c r="D56" s="160">
        <f>D57</f>
        <v>0</v>
      </c>
      <c r="E56" s="154"/>
    </row>
    <row r="57" spans="1:5" x14ac:dyDescent="0.2">
      <c r="A57" s="159">
        <v>5431</v>
      </c>
      <c r="B57" s="153" t="s">
        <v>365</v>
      </c>
      <c r="C57" s="160">
        <v>0</v>
      </c>
      <c r="D57" s="160">
        <v>0</v>
      </c>
      <c r="E57" s="154"/>
    </row>
    <row r="58" spans="1:5" x14ac:dyDescent="0.2">
      <c r="A58" s="159">
        <v>5440</v>
      </c>
      <c r="B58" s="153" t="s">
        <v>536</v>
      </c>
      <c r="C58" s="160">
        <f>C59</f>
        <v>0</v>
      </c>
      <c r="D58" s="160">
        <f>D59</f>
        <v>0</v>
      </c>
      <c r="E58" s="154"/>
    </row>
    <row r="59" spans="1:5" x14ac:dyDescent="0.2">
      <c r="A59" s="159">
        <v>5441</v>
      </c>
      <c r="B59" s="153" t="s">
        <v>536</v>
      </c>
      <c r="C59" s="160">
        <v>0</v>
      </c>
      <c r="D59" s="160">
        <v>0</v>
      </c>
      <c r="E59" s="154"/>
    </row>
    <row r="60" spans="1:5" x14ac:dyDescent="0.2">
      <c r="A60" s="159">
        <v>5450</v>
      </c>
      <c r="B60" s="153" t="s">
        <v>537</v>
      </c>
      <c r="C60" s="160">
        <f>SUM(C61:C62)</f>
        <v>0</v>
      </c>
      <c r="D60" s="160">
        <f>SUM(D61:D62)</f>
        <v>0</v>
      </c>
      <c r="E60" s="154"/>
    </row>
    <row r="61" spans="1:5" x14ac:dyDescent="0.2">
      <c r="A61" s="159">
        <v>5451</v>
      </c>
      <c r="B61" s="153" t="s">
        <v>369</v>
      </c>
      <c r="C61" s="160">
        <v>0</v>
      </c>
      <c r="D61" s="160">
        <v>0</v>
      </c>
      <c r="E61" s="154"/>
    </row>
    <row r="62" spans="1:5" x14ac:dyDescent="0.2">
      <c r="A62" s="159">
        <v>5452</v>
      </c>
      <c r="B62" s="153" t="s">
        <v>370</v>
      </c>
      <c r="C62" s="160">
        <v>0</v>
      </c>
      <c r="D62" s="160">
        <v>0</v>
      </c>
      <c r="E62" s="154"/>
    </row>
    <row r="63" spans="1:5" x14ac:dyDescent="0.2">
      <c r="A63" s="181">
        <v>5500</v>
      </c>
      <c r="B63" s="182" t="s">
        <v>371</v>
      </c>
      <c r="C63" s="183">
        <f>C64+C73+C76+C82</f>
        <v>0</v>
      </c>
      <c r="D63" s="183">
        <f>D64+D73+D76+D82</f>
        <v>386793.19</v>
      </c>
      <c r="E63" s="154"/>
    </row>
    <row r="64" spans="1:5" x14ac:dyDescent="0.2">
      <c r="A64" s="159">
        <v>5510</v>
      </c>
      <c r="B64" s="153" t="s">
        <v>372</v>
      </c>
      <c r="C64" s="160">
        <f>SUM(C65:C72)</f>
        <v>0</v>
      </c>
      <c r="D64" s="160">
        <f>SUM(D65:D72)</f>
        <v>386793.19</v>
      </c>
      <c r="E64" s="154"/>
    </row>
    <row r="65" spans="1:5" x14ac:dyDescent="0.2">
      <c r="A65" s="159">
        <v>5511</v>
      </c>
      <c r="B65" s="153" t="s">
        <v>373</v>
      </c>
      <c r="C65" s="160">
        <v>0</v>
      </c>
      <c r="D65" s="160">
        <v>0</v>
      </c>
      <c r="E65" s="154"/>
    </row>
    <row r="66" spans="1:5" x14ac:dyDescent="0.2">
      <c r="A66" s="159">
        <v>5512</v>
      </c>
      <c r="B66" s="153" t="s">
        <v>374</v>
      </c>
      <c r="C66" s="160">
        <v>0</v>
      </c>
      <c r="D66" s="160">
        <v>0</v>
      </c>
      <c r="E66" s="154"/>
    </row>
    <row r="67" spans="1:5" x14ac:dyDescent="0.2">
      <c r="A67" s="159">
        <v>5513</v>
      </c>
      <c r="B67" s="153" t="s">
        <v>375</v>
      </c>
      <c r="C67" s="160">
        <v>0</v>
      </c>
      <c r="D67" s="160">
        <v>0</v>
      </c>
      <c r="E67" s="154"/>
    </row>
    <row r="68" spans="1:5" x14ac:dyDescent="0.2">
      <c r="A68" s="159">
        <v>5514</v>
      </c>
      <c r="B68" s="153" t="s">
        <v>376</v>
      </c>
      <c r="C68" s="160">
        <v>0</v>
      </c>
      <c r="D68" s="160">
        <v>0</v>
      </c>
      <c r="E68" s="154"/>
    </row>
    <row r="69" spans="1:5" x14ac:dyDescent="0.2">
      <c r="A69" s="159">
        <v>5515</v>
      </c>
      <c r="B69" s="153" t="s">
        <v>377</v>
      </c>
      <c r="C69" s="160">
        <v>0</v>
      </c>
      <c r="D69" s="160">
        <v>386549.19</v>
      </c>
      <c r="E69" s="154"/>
    </row>
    <row r="70" spans="1:5" x14ac:dyDescent="0.2">
      <c r="A70" s="159">
        <v>5516</v>
      </c>
      <c r="B70" s="153" t="s">
        <v>378</v>
      </c>
      <c r="C70" s="160">
        <v>0</v>
      </c>
      <c r="D70" s="160">
        <v>0</v>
      </c>
      <c r="E70" s="154"/>
    </row>
    <row r="71" spans="1:5" x14ac:dyDescent="0.2">
      <c r="A71" s="159">
        <v>5517</v>
      </c>
      <c r="B71" s="153" t="s">
        <v>379</v>
      </c>
      <c r="C71" s="160">
        <v>0</v>
      </c>
      <c r="D71" s="160">
        <v>244</v>
      </c>
      <c r="E71" s="154"/>
    </row>
    <row r="72" spans="1:5" x14ac:dyDescent="0.2">
      <c r="A72" s="159">
        <v>5518</v>
      </c>
      <c r="B72" s="153" t="s">
        <v>45</v>
      </c>
      <c r="C72" s="160">
        <v>0</v>
      </c>
      <c r="D72" s="160">
        <v>0</v>
      </c>
      <c r="E72" s="154"/>
    </row>
    <row r="73" spans="1:5" x14ac:dyDescent="0.2">
      <c r="A73" s="159">
        <v>5520</v>
      </c>
      <c r="B73" s="153" t="s">
        <v>44</v>
      </c>
      <c r="C73" s="160">
        <f>SUM(C74:C75)</f>
        <v>0</v>
      </c>
      <c r="D73" s="160">
        <f>SUM(D74:D75)</f>
        <v>0</v>
      </c>
      <c r="E73" s="154"/>
    </row>
    <row r="74" spans="1:5" x14ac:dyDescent="0.2">
      <c r="A74" s="159">
        <v>5521</v>
      </c>
      <c r="B74" s="153" t="s">
        <v>380</v>
      </c>
      <c r="C74" s="160">
        <v>0</v>
      </c>
      <c r="D74" s="160">
        <v>0</v>
      </c>
      <c r="E74" s="154"/>
    </row>
    <row r="75" spans="1:5" x14ac:dyDescent="0.2">
      <c r="A75" s="159">
        <v>5522</v>
      </c>
      <c r="B75" s="153" t="s">
        <v>381</v>
      </c>
      <c r="C75" s="160">
        <v>0</v>
      </c>
      <c r="D75" s="160">
        <v>0</v>
      </c>
      <c r="E75" s="154"/>
    </row>
    <row r="76" spans="1:5" x14ac:dyDescent="0.2">
      <c r="A76" s="159">
        <v>5530</v>
      </c>
      <c r="B76" s="153" t="s">
        <v>382</v>
      </c>
      <c r="C76" s="160">
        <f>SUM(C77:C81)</f>
        <v>0</v>
      </c>
      <c r="D76" s="160">
        <f>SUM(D77:D81)</f>
        <v>0</v>
      </c>
      <c r="E76" s="154"/>
    </row>
    <row r="77" spans="1:5" x14ac:dyDescent="0.2">
      <c r="A77" s="159">
        <v>5531</v>
      </c>
      <c r="B77" s="153" t="s">
        <v>383</v>
      </c>
      <c r="C77" s="160">
        <v>0</v>
      </c>
      <c r="D77" s="160">
        <v>0</v>
      </c>
      <c r="E77" s="154"/>
    </row>
    <row r="78" spans="1:5" x14ac:dyDescent="0.2">
      <c r="A78" s="159">
        <v>5532</v>
      </c>
      <c r="B78" s="153" t="s">
        <v>384</v>
      </c>
      <c r="C78" s="160">
        <v>0</v>
      </c>
      <c r="D78" s="160">
        <v>0</v>
      </c>
      <c r="E78" s="154"/>
    </row>
    <row r="79" spans="1:5" x14ac:dyDescent="0.2">
      <c r="A79" s="159">
        <v>5533</v>
      </c>
      <c r="B79" s="153" t="s">
        <v>385</v>
      </c>
      <c r="C79" s="160">
        <v>0</v>
      </c>
      <c r="D79" s="160">
        <v>0</v>
      </c>
      <c r="E79" s="154"/>
    </row>
    <row r="80" spans="1:5" x14ac:dyDescent="0.2">
      <c r="A80" s="159">
        <v>5534</v>
      </c>
      <c r="B80" s="153" t="s">
        <v>386</v>
      </c>
      <c r="C80" s="160">
        <v>0</v>
      </c>
      <c r="D80" s="160">
        <v>0</v>
      </c>
      <c r="E80" s="154"/>
    </row>
    <row r="81" spans="1:5" x14ac:dyDescent="0.2">
      <c r="A81" s="159">
        <v>5535</v>
      </c>
      <c r="B81" s="153" t="s">
        <v>387</v>
      </c>
      <c r="C81" s="160">
        <v>0</v>
      </c>
      <c r="D81" s="160">
        <v>0</v>
      </c>
      <c r="E81" s="154"/>
    </row>
    <row r="82" spans="1:5" x14ac:dyDescent="0.2">
      <c r="A82" s="159">
        <v>5590</v>
      </c>
      <c r="B82" s="153" t="s">
        <v>388</v>
      </c>
      <c r="C82" s="160">
        <f>SUM(C83:C90)</f>
        <v>0</v>
      </c>
      <c r="D82" s="160">
        <f>SUM(D83:D90)</f>
        <v>0</v>
      </c>
      <c r="E82" s="154"/>
    </row>
    <row r="83" spans="1:5" x14ac:dyDescent="0.2">
      <c r="A83" s="159">
        <v>5591</v>
      </c>
      <c r="B83" s="153" t="s">
        <v>389</v>
      </c>
      <c r="C83" s="160">
        <v>0</v>
      </c>
      <c r="D83" s="160">
        <v>0</v>
      </c>
      <c r="E83" s="154"/>
    </row>
    <row r="84" spans="1:5" x14ac:dyDescent="0.2">
      <c r="A84" s="159">
        <v>5592</v>
      </c>
      <c r="B84" s="153" t="s">
        <v>390</v>
      </c>
      <c r="C84" s="160">
        <v>0</v>
      </c>
      <c r="D84" s="160">
        <v>0</v>
      </c>
      <c r="E84" s="154"/>
    </row>
    <row r="85" spans="1:5" x14ac:dyDescent="0.2">
      <c r="A85" s="159">
        <v>5593</v>
      </c>
      <c r="B85" s="153" t="s">
        <v>391</v>
      </c>
      <c r="C85" s="160">
        <v>0</v>
      </c>
      <c r="D85" s="160">
        <v>0</v>
      </c>
      <c r="E85" s="154"/>
    </row>
    <row r="86" spans="1:5" x14ac:dyDescent="0.2">
      <c r="A86" s="159">
        <v>5594</v>
      </c>
      <c r="B86" s="153" t="s">
        <v>392</v>
      </c>
      <c r="C86" s="160">
        <v>0</v>
      </c>
      <c r="D86" s="160">
        <v>0</v>
      </c>
      <c r="E86" s="154"/>
    </row>
    <row r="87" spans="1:5" x14ac:dyDescent="0.2">
      <c r="A87" s="159">
        <v>5595</v>
      </c>
      <c r="B87" s="153" t="s">
        <v>393</v>
      </c>
      <c r="C87" s="160">
        <v>0</v>
      </c>
      <c r="D87" s="160">
        <v>0</v>
      </c>
      <c r="E87" s="154"/>
    </row>
    <row r="88" spans="1:5" x14ac:dyDescent="0.2">
      <c r="A88" s="159">
        <v>5596</v>
      </c>
      <c r="B88" s="153" t="s">
        <v>288</v>
      </c>
      <c r="C88" s="160">
        <v>0</v>
      </c>
      <c r="D88" s="160">
        <v>0</v>
      </c>
      <c r="E88" s="154"/>
    </row>
    <row r="89" spans="1:5" x14ac:dyDescent="0.2">
      <c r="A89" s="159">
        <v>5597</v>
      </c>
      <c r="B89" s="153" t="s">
        <v>394</v>
      </c>
      <c r="C89" s="160">
        <v>0</v>
      </c>
      <c r="D89" s="160">
        <v>0</v>
      </c>
      <c r="E89" s="154"/>
    </row>
    <row r="90" spans="1:5" x14ac:dyDescent="0.2">
      <c r="A90" s="159">
        <v>5599</v>
      </c>
      <c r="B90" s="153" t="s">
        <v>395</v>
      </c>
      <c r="C90" s="160">
        <v>0</v>
      </c>
      <c r="D90" s="160">
        <v>0</v>
      </c>
      <c r="E90" s="154"/>
    </row>
    <row r="91" spans="1:5" x14ac:dyDescent="0.2">
      <c r="A91" s="181">
        <v>5600</v>
      </c>
      <c r="B91" s="182" t="s">
        <v>43</v>
      </c>
      <c r="C91" s="183">
        <f>C92</f>
        <v>0</v>
      </c>
      <c r="D91" s="183">
        <f>D92</f>
        <v>0</v>
      </c>
      <c r="E91" s="154"/>
    </row>
    <row r="92" spans="1:5" x14ac:dyDescent="0.2">
      <c r="A92" s="159">
        <v>5610</v>
      </c>
      <c r="B92" s="153" t="s">
        <v>396</v>
      </c>
      <c r="C92" s="160">
        <f>C93</f>
        <v>0</v>
      </c>
      <c r="D92" s="160">
        <f>D93</f>
        <v>0</v>
      </c>
      <c r="E92" s="154"/>
    </row>
    <row r="93" spans="1:5" x14ac:dyDescent="0.2">
      <c r="A93" s="159">
        <v>5611</v>
      </c>
      <c r="B93" s="153" t="s">
        <v>397</v>
      </c>
      <c r="C93" s="160">
        <v>0</v>
      </c>
      <c r="D93" s="160">
        <v>0</v>
      </c>
      <c r="E93" s="154"/>
    </row>
    <row r="94" spans="1:5" x14ac:dyDescent="0.2">
      <c r="A94" s="181">
        <v>2110</v>
      </c>
      <c r="B94" s="193" t="s">
        <v>545</v>
      </c>
      <c r="C94" s="183">
        <f>SUM(C95:C99)</f>
        <v>632934</v>
      </c>
      <c r="D94" s="183">
        <f>SUM(D95:D99)</f>
        <v>0</v>
      </c>
      <c r="E94" s="154"/>
    </row>
    <row r="95" spans="1:5" x14ac:dyDescent="0.2">
      <c r="A95" s="159">
        <v>2111</v>
      </c>
      <c r="B95" s="153" t="s">
        <v>546</v>
      </c>
      <c r="C95" s="160">
        <v>432708.98</v>
      </c>
      <c r="D95" s="160">
        <v>0</v>
      </c>
      <c r="E95" s="154"/>
    </row>
    <row r="96" spans="1:5" x14ac:dyDescent="0.2">
      <c r="A96" s="159">
        <v>2112</v>
      </c>
      <c r="B96" s="153" t="s">
        <v>547</v>
      </c>
      <c r="C96" s="160">
        <v>74112.509999999995</v>
      </c>
      <c r="D96" s="160">
        <v>0</v>
      </c>
      <c r="E96" s="154"/>
    </row>
    <row r="97" spans="1:5" x14ac:dyDescent="0.2">
      <c r="A97" s="159">
        <v>2112</v>
      </c>
      <c r="B97" s="153" t="s">
        <v>548</v>
      </c>
      <c r="C97" s="160">
        <v>126112.51</v>
      </c>
      <c r="D97" s="160">
        <v>0</v>
      </c>
      <c r="E97" s="154"/>
    </row>
    <row r="98" spans="1:5" x14ac:dyDescent="0.2">
      <c r="A98" s="159">
        <v>2115</v>
      </c>
      <c r="B98" s="153" t="s">
        <v>549</v>
      </c>
      <c r="C98" s="160">
        <v>0</v>
      </c>
      <c r="D98" s="160">
        <v>0</v>
      </c>
      <c r="E98" s="154"/>
    </row>
    <row r="99" spans="1:5" x14ac:dyDescent="0.2">
      <c r="A99" s="159">
        <v>2114</v>
      </c>
      <c r="B99" s="153" t="s">
        <v>550</v>
      </c>
      <c r="C99" s="160">
        <v>0</v>
      </c>
      <c r="D99" s="160">
        <v>0</v>
      </c>
      <c r="E99" s="154"/>
    </row>
    <row r="100" spans="1:5" x14ac:dyDescent="0.2">
      <c r="A100" s="159"/>
      <c r="B100" s="186" t="s">
        <v>551</v>
      </c>
      <c r="C100" s="183">
        <f>+C101</f>
        <v>0</v>
      </c>
      <c r="D100" s="183">
        <f>+D101</f>
        <v>0</v>
      </c>
      <c r="E100" s="154"/>
    </row>
    <row r="101" spans="1:5" x14ac:dyDescent="0.2">
      <c r="A101" s="187">
        <v>3100</v>
      </c>
      <c r="B101" s="194" t="s">
        <v>566</v>
      </c>
      <c r="C101" s="195">
        <f>SUM(C102:C105)</f>
        <v>0</v>
      </c>
      <c r="D101" s="195">
        <f>SUM(D102:D105)</f>
        <v>0</v>
      </c>
      <c r="E101" s="154"/>
    </row>
    <row r="102" spans="1:5" x14ac:dyDescent="0.2">
      <c r="A102" s="190"/>
      <c r="B102" s="196" t="s">
        <v>567</v>
      </c>
      <c r="C102" s="197">
        <v>0</v>
      </c>
      <c r="D102" s="197">
        <v>0</v>
      </c>
      <c r="E102" s="154"/>
    </row>
    <row r="103" spans="1:5" x14ac:dyDescent="0.2">
      <c r="A103" s="190"/>
      <c r="B103" s="196" t="s">
        <v>568</v>
      </c>
      <c r="C103" s="197">
        <v>0</v>
      </c>
      <c r="D103" s="197">
        <v>0</v>
      </c>
      <c r="E103" s="154"/>
    </row>
    <row r="104" spans="1:5" x14ac:dyDescent="0.2">
      <c r="A104" s="190"/>
      <c r="B104" s="196" t="s">
        <v>569</v>
      </c>
      <c r="C104" s="197">
        <v>0</v>
      </c>
      <c r="D104" s="197">
        <v>0</v>
      </c>
      <c r="E104" s="154"/>
    </row>
    <row r="105" spans="1:5" x14ac:dyDescent="0.2">
      <c r="A105" s="190"/>
      <c r="B105" s="196" t="s">
        <v>570</v>
      </c>
      <c r="C105" s="197">
        <v>0</v>
      </c>
      <c r="D105" s="197">
        <v>0</v>
      </c>
      <c r="E105" s="154"/>
    </row>
    <row r="106" spans="1:5" x14ac:dyDescent="0.2">
      <c r="A106" s="190"/>
      <c r="B106" s="198" t="s">
        <v>571</v>
      </c>
      <c r="C106" s="189">
        <f>+C107</f>
        <v>0</v>
      </c>
      <c r="D106" s="189">
        <f>+D107</f>
        <v>0</v>
      </c>
      <c r="E106" s="154"/>
    </row>
    <row r="107" spans="1:5" x14ac:dyDescent="0.2">
      <c r="A107" s="187">
        <v>1270</v>
      </c>
      <c r="B107" s="188" t="s">
        <v>185</v>
      </c>
      <c r="C107" s="195">
        <f>+C108</f>
        <v>0</v>
      </c>
      <c r="D107" s="195">
        <f>+D108</f>
        <v>0</v>
      </c>
      <c r="E107" s="154"/>
    </row>
    <row r="108" spans="1:5" x14ac:dyDescent="0.2">
      <c r="A108" s="190">
        <v>1273</v>
      </c>
      <c r="B108" s="191" t="s">
        <v>572</v>
      </c>
      <c r="C108" s="197">
        <v>0</v>
      </c>
      <c r="D108" s="197">
        <v>0</v>
      </c>
      <c r="E108" s="154"/>
    </row>
    <row r="109" spans="1:5" x14ac:dyDescent="0.2">
      <c r="A109" s="190"/>
      <c r="B109" s="198" t="s">
        <v>573</v>
      </c>
      <c r="C109" s="189">
        <f>+C110+C112</f>
        <v>-764953.45</v>
      </c>
      <c r="D109" s="189">
        <f>+D110+D112</f>
        <v>0</v>
      </c>
      <c r="E109" s="154"/>
    </row>
    <row r="110" spans="1:5" x14ac:dyDescent="0.2">
      <c r="A110" s="187">
        <v>4300</v>
      </c>
      <c r="B110" s="194" t="s">
        <v>574</v>
      </c>
      <c r="C110" s="195">
        <f>+C111</f>
        <v>-764953.45</v>
      </c>
      <c r="D110" s="199">
        <f>+D111</f>
        <v>0</v>
      </c>
      <c r="E110" s="154"/>
    </row>
    <row r="111" spans="1:5" x14ac:dyDescent="0.2">
      <c r="A111" s="190">
        <v>4399</v>
      </c>
      <c r="B111" s="196" t="s">
        <v>285</v>
      </c>
      <c r="C111" s="197">
        <v>-764953.45</v>
      </c>
      <c r="D111" s="197">
        <v>0</v>
      </c>
      <c r="E111" s="154"/>
    </row>
    <row r="112" spans="1:5" x14ac:dyDescent="0.2">
      <c r="A112" s="181">
        <v>1120</v>
      </c>
      <c r="B112" s="193" t="s">
        <v>552</v>
      </c>
      <c r="C112" s="183">
        <f>SUM(C113:C121)</f>
        <v>0</v>
      </c>
      <c r="D112" s="183">
        <f>SUM(D113:D121)</f>
        <v>0</v>
      </c>
      <c r="E112" s="154"/>
    </row>
    <row r="113" spans="1:5" x14ac:dyDescent="0.2">
      <c r="A113" s="159">
        <v>1124</v>
      </c>
      <c r="B113" s="200" t="s">
        <v>553</v>
      </c>
      <c r="C113" s="201">
        <v>0</v>
      </c>
      <c r="D113" s="160">
        <v>0</v>
      </c>
      <c r="E113" s="154"/>
    </row>
    <row r="114" spans="1:5" x14ac:dyDescent="0.2">
      <c r="A114" s="159">
        <v>1124</v>
      </c>
      <c r="B114" s="200" t="s">
        <v>554</v>
      </c>
      <c r="C114" s="201">
        <v>0</v>
      </c>
      <c r="D114" s="160">
        <v>0</v>
      </c>
      <c r="E114" s="154"/>
    </row>
    <row r="115" spans="1:5" x14ac:dyDescent="0.2">
      <c r="A115" s="159">
        <v>1124</v>
      </c>
      <c r="B115" s="200" t="s">
        <v>555</v>
      </c>
      <c r="C115" s="201">
        <v>0</v>
      </c>
      <c r="D115" s="160">
        <v>0</v>
      </c>
      <c r="E115" s="154"/>
    </row>
    <row r="116" spans="1:5" x14ac:dyDescent="0.2">
      <c r="A116" s="159">
        <v>1124</v>
      </c>
      <c r="B116" s="200" t="s">
        <v>556</v>
      </c>
      <c r="C116" s="201">
        <v>0</v>
      </c>
      <c r="D116" s="160">
        <v>0</v>
      </c>
      <c r="E116" s="154"/>
    </row>
    <row r="117" spans="1:5" x14ac:dyDescent="0.2">
      <c r="A117" s="159">
        <v>1124</v>
      </c>
      <c r="B117" s="200" t="s">
        <v>557</v>
      </c>
      <c r="C117" s="160">
        <v>0</v>
      </c>
      <c r="D117" s="160">
        <v>0</v>
      </c>
      <c r="E117" s="154"/>
    </row>
    <row r="118" spans="1:5" x14ac:dyDescent="0.2">
      <c r="A118" s="159">
        <v>1124</v>
      </c>
      <c r="B118" s="200" t="s">
        <v>558</v>
      </c>
      <c r="C118" s="160">
        <v>0</v>
      </c>
      <c r="D118" s="160">
        <v>0</v>
      </c>
      <c r="E118" s="154"/>
    </row>
    <row r="119" spans="1:5" x14ac:dyDescent="0.2">
      <c r="A119" s="159">
        <v>1122</v>
      </c>
      <c r="B119" s="200" t="s">
        <v>559</v>
      </c>
      <c r="C119" s="160">
        <v>0</v>
      </c>
      <c r="D119" s="160">
        <v>0</v>
      </c>
      <c r="E119" s="154"/>
    </row>
    <row r="120" spans="1:5" x14ac:dyDescent="0.2">
      <c r="A120" s="159">
        <v>1122</v>
      </c>
      <c r="B120" s="200" t="s">
        <v>560</v>
      </c>
      <c r="C120" s="201">
        <v>0</v>
      </c>
      <c r="D120" s="160">
        <v>0</v>
      </c>
      <c r="E120" s="154"/>
    </row>
    <row r="121" spans="1:5" x14ac:dyDescent="0.2">
      <c r="A121" s="159">
        <v>1122</v>
      </c>
      <c r="B121" s="200" t="s">
        <v>561</v>
      </c>
      <c r="C121" s="160">
        <v>0</v>
      </c>
      <c r="D121" s="160">
        <v>0</v>
      </c>
      <c r="E121" s="154"/>
    </row>
    <row r="122" spans="1:5" ht="12" thickBot="1" x14ac:dyDescent="0.25">
      <c r="A122" s="161"/>
      <c r="B122" s="202" t="s">
        <v>562</v>
      </c>
      <c r="C122" s="203">
        <f>C47+C48+C100-C106-C109</f>
        <v>6074907.71</v>
      </c>
      <c r="D122" s="203">
        <f>D47+D48+D100-D106-D109</f>
        <v>386793.19</v>
      </c>
      <c r="E122" s="164"/>
    </row>
    <row r="123" spans="1:5" x14ac:dyDescent="0.2">
      <c r="B123" s="15" t="s">
        <v>540</v>
      </c>
    </row>
    <row r="125" spans="1:5" x14ac:dyDescent="0.2">
      <c r="A125" s="91" t="s">
        <v>579</v>
      </c>
      <c r="C125" s="1"/>
      <c r="D125" s="91" t="s">
        <v>580</v>
      </c>
    </row>
    <row r="126" spans="1:5" x14ac:dyDescent="0.2">
      <c r="A126" s="91"/>
      <c r="C126" s="1"/>
      <c r="D126" s="91"/>
    </row>
    <row r="127" spans="1:5" x14ac:dyDescent="0.2">
      <c r="A127" s="91"/>
      <c r="C127" s="1"/>
      <c r="D127" s="91"/>
    </row>
    <row r="128" spans="1:5" x14ac:dyDescent="0.2">
      <c r="A128" s="91"/>
      <c r="C128" s="1"/>
      <c r="D128" s="91"/>
    </row>
    <row r="129" spans="1:4" x14ac:dyDescent="0.2">
      <c r="A129" s="91" t="s">
        <v>581</v>
      </c>
      <c r="C129" s="1"/>
      <c r="D129" s="91" t="s">
        <v>582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7"/>
  <sheetViews>
    <sheetView showGridLines="0" workbookViewId="0">
      <selection sqref="A1:C4"/>
    </sheetView>
  </sheetViews>
  <sheetFormatPr baseColWidth="10" defaultColWidth="11.42578125" defaultRowHeight="11.25" x14ac:dyDescent="0.2"/>
  <cols>
    <col min="1" max="1" width="3.28515625" style="19" customWidth="1"/>
    <col min="2" max="2" width="63.140625" style="19" customWidth="1"/>
    <col min="3" max="3" width="17.7109375" style="19" customWidth="1"/>
    <col min="4" max="16384" width="11.42578125" style="19"/>
  </cols>
  <sheetData>
    <row r="1" spans="1:3" s="18" customFormat="1" ht="18" customHeight="1" x14ac:dyDescent="0.25">
      <c r="A1" s="207" t="s">
        <v>577</v>
      </c>
      <c r="B1" s="208"/>
      <c r="C1" s="209"/>
    </row>
    <row r="2" spans="1:3" s="18" customFormat="1" ht="18" customHeight="1" x14ac:dyDescent="0.25">
      <c r="A2" s="210" t="s">
        <v>528</v>
      </c>
      <c r="B2" s="211"/>
      <c r="C2" s="212"/>
    </row>
    <row r="3" spans="1:3" s="18" customFormat="1" ht="18" customHeight="1" x14ac:dyDescent="0.25">
      <c r="A3" s="210" t="s">
        <v>578</v>
      </c>
      <c r="B3" s="211"/>
      <c r="C3" s="212"/>
    </row>
    <row r="4" spans="1:3" s="20" customFormat="1" ht="18" customHeight="1" x14ac:dyDescent="0.2">
      <c r="A4" s="213" t="s">
        <v>529</v>
      </c>
      <c r="B4" s="214"/>
      <c r="C4" s="215"/>
    </row>
    <row r="5" spans="1:3" x14ac:dyDescent="0.2">
      <c r="A5" s="216" t="s">
        <v>449</v>
      </c>
      <c r="B5" s="216"/>
      <c r="C5" s="217">
        <v>16007087.99</v>
      </c>
    </row>
    <row r="6" spans="1:3" x14ac:dyDescent="0.2">
      <c r="A6" s="24"/>
      <c r="B6" s="25"/>
      <c r="C6" s="26"/>
    </row>
    <row r="7" spans="1:3" x14ac:dyDescent="0.2">
      <c r="A7" s="33" t="s">
        <v>450</v>
      </c>
      <c r="B7" s="33"/>
      <c r="C7" s="57">
        <f>SUM(C8:C13)</f>
        <v>764953.45</v>
      </c>
    </row>
    <row r="8" spans="1:3" x14ac:dyDescent="0.2">
      <c r="A8" s="40" t="s">
        <v>451</v>
      </c>
      <c r="B8" s="39" t="s">
        <v>275</v>
      </c>
      <c r="C8" s="58">
        <v>0</v>
      </c>
    </row>
    <row r="9" spans="1:3" x14ac:dyDescent="0.2">
      <c r="A9" s="27" t="s">
        <v>452</v>
      </c>
      <c r="B9" s="28" t="s">
        <v>461</v>
      </c>
      <c r="C9" s="58">
        <v>0</v>
      </c>
    </row>
    <row r="10" spans="1:3" x14ac:dyDescent="0.2">
      <c r="A10" s="27" t="s">
        <v>453</v>
      </c>
      <c r="B10" s="28" t="s">
        <v>283</v>
      </c>
      <c r="C10" s="58">
        <v>0</v>
      </c>
    </row>
    <row r="11" spans="1:3" x14ac:dyDescent="0.2">
      <c r="A11" s="27" t="s">
        <v>454</v>
      </c>
      <c r="B11" s="28" t="s">
        <v>284</v>
      </c>
      <c r="C11" s="58">
        <v>0</v>
      </c>
    </row>
    <row r="12" spans="1:3" x14ac:dyDescent="0.2">
      <c r="A12" s="27" t="s">
        <v>455</v>
      </c>
      <c r="B12" s="28" t="s">
        <v>285</v>
      </c>
      <c r="C12" s="58">
        <v>764953.45</v>
      </c>
    </row>
    <row r="13" spans="1:3" x14ac:dyDescent="0.2">
      <c r="A13" s="29" t="s">
        <v>456</v>
      </c>
      <c r="B13" s="30" t="s">
        <v>457</v>
      </c>
      <c r="C13" s="58">
        <v>0</v>
      </c>
    </row>
    <row r="14" spans="1:3" x14ac:dyDescent="0.2">
      <c r="A14" s="24"/>
      <c r="B14" s="31"/>
      <c r="C14" s="32"/>
    </row>
    <row r="15" spans="1:3" x14ac:dyDescent="0.2">
      <c r="A15" s="33" t="s">
        <v>46</v>
      </c>
      <c r="B15" s="25"/>
      <c r="C15" s="57">
        <f>SUM(C16:C18)</f>
        <v>0</v>
      </c>
    </row>
    <row r="16" spans="1:3" x14ac:dyDescent="0.2">
      <c r="A16" s="34">
        <v>3.1</v>
      </c>
      <c r="B16" s="28" t="s">
        <v>460</v>
      </c>
      <c r="C16" s="58">
        <v>0</v>
      </c>
    </row>
    <row r="17" spans="1:5" x14ac:dyDescent="0.2">
      <c r="A17" s="35">
        <v>3.2</v>
      </c>
      <c r="B17" s="28" t="s">
        <v>458</v>
      </c>
      <c r="C17" s="58">
        <v>0</v>
      </c>
    </row>
    <row r="18" spans="1:5" x14ac:dyDescent="0.2">
      <c r="A18" s="35">
        <v>3.3</v>
      </c>
      <c r="B18" s="30" t="s">
        <v>459</v>
      </c>
      <c r="C18" s="59">
        <v>0</v>
      </c>
    </row>
    <row r="19" spans="1:5" x14ac:dyDescent="0.2">
      <c r="A19" s="24"/>
      <c r="B19" s="36"/>
      <c r="C19" s="37"/>
    </row>
    <row r="20" spans="1:5" x14ac:dyDescent="0.2">
      <c r="A20" s="38" t="s">
        <v>575</v>
      </c>
      <c r="B20" s="38"/>
      <c r="C20" s="56">
        <f>C5+C7-C15</f>
        <v>16772041.439999999</v>
      </c>
    </row>
    <row r="22" spans="1:5" x14ac:dyDescent="0.2">
      <c r="B22" s="19" t="s">
        <v>540</v>
      </c>
    </row>
    <row r="23" spans="1:5" x14ac:dyDescent="0.2">
      <c r="A23" s="91" t="s">
        <v>579</v>
      </c>
      <c r="B23" s="15"/>
      <c r="C23" s="1"/>
      <c r="D23" s="91" t="s">
        <v>580</v>
      </c>
      <c r="E23" s="15"/>
    </row>
    <row r="24" spans="1:5" x14ac:dyDescent="0.2">
      <c r="A24" s="91"/>
      <c r="B24" s="15"/>
      <c r="C24" s="1"/>
      <c r="D24" s="91"/>
      <c r="E24" s="15"/>
    </row>
    <row r="25" spans="1:5" x14ac:dyDescent="0.2">
      <c r="A25" s="91"/>
      <c r="B25" s="15"/>
      <c r="C25" s="1"/>
      <c r="D25" s="91"/>
      <c r="E25" s="15"/>
    </row>
    <row r="26" spans="1:5" x14ac:dyDescent="0.2">
      <c r="A26" s="91"/>
      <c r="B26" s="15"/>
      <c r="C26" s="1"/>
      <c r="D26" s="91"/>
      <c r="E26" s="15"/>
    </row>
    <row r="27" spans="1:5" x14ac:dyDescent="0.2">
      <c r="A27" s="91" t="s">
        <v>581</v>
      </c>
      <c r="B27" s="15"/>
      <c r="C27" s="1"/>
      <c r="D27" s="91" t="s">
        <v>582</v>
      </c>
      <c r="E27" s="1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4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19" customWidth="1"/>
    <col min="2" max="2" width="62.140625" style="19" customWidth="1"/>
    <col min="3" max="3" width="17.7109375" style="19" customWidth="1"/>
    <col min="4" max="16384" width="11.42578125" style="19"/>
  </cols>
  <sheetData>
    <row r="1" spans="1:3" s="21" customFormat="1" ht="18.95" customHeight="1" x14ac:dyDescent="0.25">
      <c r="A1" s="218" t="s">
        <v>577</v>
      </c>
      <c r="B1" s="219"/>
      <c r="C1" s="220"/>
    </row>
    <row r="2" spans="1:3" s="21" customFormat="1" ht="18.95" customHeight="1" x14ac:dyDescent="0.25">
      <c r="A2" s="221" t="s">
        <v>530</v>
      </c>
      <c r="B2" s="222"/>
      <c r="C2" s="223"/>
    </row>
    <row r="3" spans="1:3" s="21" customFormat="1" ht="18.95" customHeight="1" x14ac:dyDescent="0.25">
      <c r="A3" s="221" t="s">
        <v>578</v>
      </c>
      <c r="B3" s="222"/>
      <c r="C3" s="223"/>
    </row>
    <row r="4" spans="1:3" x14ac:dyDescent="0.2">
      <c r="A4" s="213" t="s">
        <v>529</v>
      </c>
      <c r="B4" s="214"/>
      <c r="C4" s="215"/>
    </row>
    <row r="5" spans="1:3" x14ac:dyDescent="0.2">
      <c r="A5" s="224" t="s">
        <v>462</v>
      </c>
      <c r="B5" s="216"/>
      <c r="C5" s="225">
        <v>11676017.73</v>
      </c>
    </row>
    <row r="6" spans="1:3" x14ac:dyDescent="0.2">
      <c r="A6" s="42"/>
      <c r="B6" s="25"/>
      <c r="C6" s="43"/>
    </row>
    <row r="7" spans="1:3" x14ac:dyDescent="0.2">
      <c r="A7" s="33" t="s">
        <v>463</v>
      </c>
      <c r="B7" s="44"/>
      <c r="C7" s="57">
        <f>SUM(C8:C28)</f>
        <v>345950</v>
      </c>
    </row>
    <row r="8" spans="1:3" x14ac:dyDescent="0.2">
      <c r="A8" s="55">
        <v>2.1</v>
      </c>
      <c r="B8" s="48" t="s">
        <v>303</v>
      </c>
      <c r="C8" s="60">
        <v>0</v>
      </c>
    </row>
    <row r="9" spans="1:3" x14ac:dyDescent="0.2">
      <c r="A9" s="55">
        <v>2.2000000000000002</v>
      </c>
      <c r="B9" s="48" t="s">
        <v>300</v>
      </c>
      <c r="C9" s="60">
        <v>0</v>
      </c>
    </row>
    <row r="10" spans="1:3" x14ac:dyDescent="0.2">
      <c r="A10" s="53">
        <v>2.2999999999999998</v>
      </c>
      <c r="B10" s="41" t="s">
        <v>170</v>
      </c>
      <c r="C10" s="60">
        <v>33372.410000000003</v>
      </c>
    </row>
    <row r="11" spans="1:3" x14ac:dyDescent="0.2">
      <c r="A11" s="53">
        <v>2.4</v>
      </c>
      <c r="B11" s="41" t="s">
        <v>171</v>
      </c>
      <c r="C11" s="60">
        <v>0</v>
      </c>
    </row>
    <row r="12" spans="1:3" x14ac:dyDescent="0.2">
      <c r="A12" s="53">
        <v>2.5</v>
      </c>
      <c r="B12" s="41" t="s">
        <v>172</v>
      </c>
      <c r="C12" s="60">
        <v>0</v>
      </c>
    </row>
    <row r="13" spans="1:3" x14ac:dyDescent="0.2">
      <c r="A13" s="53">
        <v>2.6</v>
      </c>
      <c r="B13" s="41" t="s">
        <v>173</v>
      </c>
      <c r="C13" s="60">
        <v>0</v>
      </c>
    </row>
    <row r="14" spans="1:3" x14ac:dyDescent="0.2">
      <c r="A14" s="53">
        <v>2.7</v>
      </c>
      <c r="B14" s="41" t="s">
        <v>174</v>
      </c>
      <c r="C14" s="60">
        <v>0</v>
      </c>
    </row>
    <row r="15" spans="1:3" x14ac:dyDescent="0.2">
      <c r="A15" s="53">
        <v>2.8</v>
      </c>
      <c r="B15" s="41" t="s">
        <v>175</v>
      </c>
      <c r="C15" s="60">
        <v>312577.59000000003</v>
      </c>
    </row>
    <row r="16" spans="1:3" x14ac:dyDescent="0.2">
      <c r="A16" s="53">
        <v>2.9</v>
      </c>
      <c r="B16" s="41" t="s">
        <v>177</v>
      </c>
      <c r="C16" s="60">
        <v>0</v>
      </c>
    </row>
    <row r="17" spans="1:3" x14ac:dyDescent="0.2">
      <c r="A17" s="53" t="s">
        <v>464</v>
      </c>
      <c r="B17" s="41" t="s">
        <v>465</v>
      </c>
      <c r="C17" s="60">
        <v>0</v>
      </c>
    </row>
    <row r="18" spans="1:3" x14ac:dyDescent="0.2">
      <c r="A18" s="53" t="s">
        <v>490</v>
      </c>
      <c r="B18" s="41" t="s">
        <v>179</v>
      </c>
      <c r="C18" s="60">
        <v>0</v>
      </c>
    </row>
    <row r="19" spans="1:3" x14ac:dyDescent="0.2">
      <c r="A19" s="53" t="s">
        <v>491</v>
      </c>
      <c r="B19" s="41" t="s">
        <v>466</v>
      </c>
      <c r="C19" s="60">
        <v>0</v>
      </c>
    </row>
    <row r="20" spans="1:3" x14ac:dyDescent="0.2">
      <c r="A20" s="53" t="s">
        <v>492</v>
      </c>
      <c r="B20" s="41" t="s">
        <v>467</v>
      </c>
      <c r="C20" s="60">
        <v>0</v>
      </c>
    </row>
    <row r="21" spans="1:3" x14ac:dyDescent="0.2">
      <c r="A21" s="53" t="s">
        <v>493</v>
      </c>
      <c r="B21" s="41" t="s">
        <v>468</v>
      </c>
      <c r="C21" s="60">
        <v>0</v>
      </c>
    </row>
    <row r="22" spans="1:3" x14ac:dyDescent="0.2">
      <c r="A22" s="53" t="s">
        <v>469</v>
      </c>
      <c r="B22" s="41" t="s">
        <v>470</v>
      </c>
      <c r="C22" s="60">
        <v>0</v>
      </c>
    </row>
    <row r="23" spans="1:3" x14ac:dyDescent="0.2">
      <c r="A23" s="53" t="s">
        <v>471</v>
      </c>
      <c r="B23" s="41" t="s">
        <v>472</v>
      </c>
      <c r="C23" s="60">
        <v>0</v>
      </c>
    </row>
    <row r="24" spans="1:3" x14ac:dyDescent="0.2">
      <c r="A24" s="53" t="s">
        <v>473</v>
      </c>
      <c r="B24" s="41" t="s">
        <v>474</v>
      </c>
      <c r="C24" s="60">
        <v>0</v>
      </c>
    </row>
    <row r="25" spans="1:3" x14ac:dyDescent="0.2">
      <c r="A25" s="53" t="s">
        <v>475</v>
      </c>
      <c r="B25" s="41" t="s">
        <v>476</v>
      </c>
      <c r="C25" s="60">
        <v>0</v>
      </c>
    </row>
    <row r="26" spans="1:3" x14ac:dyDescent="0.2">
      <c r="A26" s="53" t="s">
        <v>477</v>
      </c>
      <c r="B26" s="41" t="s">
        <v>478</v>
      </c>
      <c r="C26" s="60">
        <v>0</v>
      </c>
    </row>
    <row r="27" spans="1:3" x14ac:dyDescent="0.2">
      <c r="A27" s="53" t="s">
        <v>479</v>
      </c>
      <c r="B27" s="41" t="s">
        <v>480</v>
      </c>
      <c r="C27" s="60">
        <v>0</v>
      </c>
    </row>
    <row r="28" spans="1:3" x14ac:dyDescent="0.2">
      <c r="A28" s="53" t="s">
        <v>481</v>
      </c>
      <c r="B28" s="48" t="s">
        <v>482</v>
      </c>
      <c r="C28" s="60">
        <v>0</v>
      </c>
    </row>
    <row r="29" spans="1:3" x14ac:dyDescent="0.2">
      <c r="A29" s="54"/>
      <c r="B29" s="49"/>
      <c r="C29" s="50"/>
    </row>
    <row r="30" spans="1:3" x14ac:dyDescent="0.2">
      <c r="A30" s="51" t="s">
        <v>483</v>
      </c>
      <c r="B30" s="52"/>
      <c r="C30" s="61">
        <f>SUM(C31:C35)</f>
        <v>0</v>
      </c>
    </row>
    <row r="31" spans="1:3" x14ac:dyDescent="0.2">
      <c r="A31" s="53" t="s">
        <v>484</v>
      </c>
      <c r="B31" s="41" t="s">
        <v>372</v>
      </c>
      <c r="C31" s="60">
        <v>0</v>
      </c>
    </row>
    <row r="32" spans="1:3" x14ac:dyDescent="0.2">
      <c r="A32" s="53" t="s">
        <v>485</v>
      </c>
      <c r="B32" s="41" t="s">
        <v>44</v>
      </c>
      <c r="C32" s="60">
        <v>0</v>
      </c>
    </row>
    <row r="33" spans="1:5" x14ac:dyDescent="0.2">
      <c r="A33" s="53" t="s">
        <v>486</v>
      </c>
      <c r="B33" s="41" t="s">
        <v>382</v>
      </c>
      <c r="C33" s="60">
        <v>0</v>
      </c>
    </row>
    <row r="34" spans="1:5" x14ac:dyDescent="0.2">
      <c r="A34" s="53" t="s">
        <v>487</v>
      </c>
      <c r="B34" s="41" t="s">
        <v>388</v>
      </c>
      <c r="C34" s="60">
        <v>0</v>
      </c>
    </row>
    <row r="35" spans="1:5" x14ac:dyDescent="0.2">
      <c r="A35" s="53" t="s">
        <v>488</v>
      </c>
      <c r="B35" s="48" t="s">
        <v>489</v>
      </c>
      <c r="C35" s="62">
        <v>0</v>
      </c>
    </row>
    <row r="36" spans="1:5" x14ac:dyDescent="0.2">
      <c r="A36" s="42"/>
      <c r="B36" s="45"/>
      <c r="C36" s="46"/>
    </row>
    <row r="37" spans="1:5" x14ac:dyDescent="0.2">
      <c r="A37" s="47" t="s">
        <v>576</v>
      </c>
      <c r="B37" s="23"/>
      <c r="C37" s="56">
        <f>C5-C7+C30</f>
        <v>11330067.73</v>
      </c>
    </row>
    <row r="39" spans="1:5" x14ac:dyDescent="0.2">
      <c r="B39" s="19" t="s">
        <v>540</v>
      </c>
    </row>
    <row r="40" spans="1:5" x14ac:dyDescent="0.2">
      <c r="A40" s="91" t="s">
        <v>579</v>
      </c>
      <c r="B40" s="15"/>
      <c r="C40" s="1"/>
      <c r="D40" s="91" t="s">
        <v>580</v>
      </c>
      <c r="E40" s="15"/>
    </row>
    <row r="41" spans="1:5" x14ac:dyDescent="0.2">
      <c r="A41" s="91"/>
      <c r="B41" s="15"/>
      <c r="C41" s="1"/>
      <c r="D41" s="91"/>
      <c r="E41" s="15"/>
    </row>
    <row r="42" spans="1:5" x14ac:dyDescent="0.2">
      <c r="A42" s="91"/>
      <c r="B42" s="15"/>
      <c r="C42" s="1"/>
      <c r="D42" s="91"/>
      <c r="E42" s="15"/>
    </row>
    <row r="43" spans="1:5" x14ac:dyDescent="0.2">
      <c r="A43" s="91"/>
      <c r="B43" s="15"/>
      <c r="C43" s="1"/>
      <c r="D43" s="91"/>
      <c r="E43" s="15"/>
    </row>
    <row r="44" spans="1:5" x14ac:dyDescent="0.2">
      <c r="A44" s="91" t="s">
        <v>581</v>
      </c>
      <c r="B44" s="15"/>
      <c r="C44" s="1"/>
      <c r="D44" s="91" t="s">
        <v>582</v>
      </c>
      <c r="E44" s="1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6"/>
  <sheetViews>
    <sheetView tabSelected="1" zoomScaleNormal="100" workbookViewId="0">
      <selection activeCell="D23" sqref="D23"/>
    </sheetView>
  </sheetViews>
  <sheetFormatPr baseColWidth="10" defaultColWidth="9.140625" defaultRowHeight="11.25" x14ac:dyDescent="0.2"/>
  <cols>
    <col min="1" max="1" width="10" style="15" customWidth="1"/>
    <col min="2" max="2" width="68.5703125" style="15" bestFit="1" customWidth="1"/>
    <col min="3" max="3" width="17.42578125" style="15" bestFit="1" customWidth="1"/>
    <col min="4" max="5" width="23.7109375" style="15" bestFit="1" customWidth="1"/>
    <col min="6" max="6" width="19.28515625" style="15" customWidth="1"/>
    <col min="7" max="7" width="20.5703125" style="15" customWidth="1"/>
    <col min="8" max="10" width="20.28515625" style="15" customWidth="1"/>
    <col min="11" max="16384" width="9.140625" style="15"/>
  </cols>
  <sheetData>
    <row r="1" spans="1:10" ht="18.95" customHeight="1" x14ac:dyDescent="0.2">
      <c r="A1" s="165" t="s">
        <v>577</v>
      </c>
      <c r="B1" s="226"/>
      <c r="C1" s="226"/>
      <c r="D1" s="226"/>
      <c r="E1" s="226"/>
      <c r="F1" s="226"/>
      <c r="G1" s="167" t="s">
        <v>520</v>
      </c>
      <c r="H1" s="168">
        <v>2023</v>
      </c>
    </row>
    <row r="2" spans="1:10" ht="18.95" customHeight="1" x14ac:dyDescent="0.2">
      <c r="A2" s="169" t="s">
        <v>531</v>
      </c>
      <c r="B2" s="227"/>
      <c r="C2" s="227"/>
      <c r="D2" s="227"/>
      <c r="E2" s="227"/>
      <c r="F2" s="227"/>
      <c r="G2" s="171" t="s">
        <v>521</v>
      </c>
      <c r="H2" s="172" t="s">
        <v>523</v>
      </c>
    </row>
    <row r="3" spans="1:10" ht="18.95" customHeight="1" x14ac:dyDescent="0.2">
      <c r="A3" s="228" t="s">
        <v>578</v>
      </c>
      <c r="B3" s="229"/>
      <c r="C3" s="229"/>
      <c r="D3" s="229"/>
      <c r="E3" s="229"/>
      <c r="F3" s="229"/>
      <c r="G3" s="171" t="s">
        <v>522</v>
      </c>
      <c r="H3" s="172">
        <v>2</v>
      </c>
    </row>
    <row r="4" spans="1:10" x14ac:dyDescent="0.2">
      <c r="A4" s="204" t="s">
        <v>127</v>
      </c>
      <c r="B4" s="205"/>
      <c r="C4" s="205"/>
      <c r="D4" s="205"/>
      <c r="E4" s="205"/>
      <c r="F4" s="205"/>
      <c r="G4" s="205"/>
      <c r="H4" s="206"/>
    </row>
    <row r="5" spans="1:10" x14ac:dyDescent="0.2">
      <c r="A5" s="152"/>
      <c r="B5" s="153"/>
      <c r="C5" s="153"/>
      <c r="D5" s="153"/>
      <c r="E5" s="153"/>
      <c r="F5" s="153"/>
      <c r="G5" s="153"/>
      <c r="H5" s="154"/>
    </row>
    <row r="6" spans="1:10" x14ac:dyDescent="0.2">
      <c r="A6" s="152"/>
      <c r="B6" s="153"/>
      <c r="C6" s="153"/>
      <c r="D6" s="153"/>
      <c r="E6" s="153"/>
      <c r="F6" s="153"/>
      <c r="G6" s="153"/>
      <c r="H6" s="154"/>
    </row>
    <row r="7" spans="1:10" x14ac:dyDescent="0.2">
      <c r="A7" s="156" t="s">
        <v>92</v>
      </c>
      <c r="B7" s="157" t="s">
        <v>420</v>
      </c>
      <c r="C7" s="157" t="s">
        <v>119</v>
      </c>
      <c r="D7" s="157" t="s">
        <v>421</v>
      </c>
      <c r="E7" s="157" t="s">
        <v>422</v>
      </c>
      <c r="F7" s="157" t="s">
        <v>118</v>
      </c>
      <c r="G7" s="157" t="s">
        <v>85</v>
      </c>
      <c r="H7" s="158" t="s">
        <v>121</v>
      </c>
      <c r="I7" s="16" t="s">
        <v>122</v>
      </c>
      <c r="J7" s="16" t="s">
        <v>123</v>
      </c>
    </row>
    <row r="8" spans="1:10" s="22" customFormat="1" x14ac:dyDescent="0.2">
      <c r="A8" s="181">
        <v>7000</v>
      </c>
      <c r="B8" s="182" t="s">
        <v>86</v>
      </c>
      <c r="C8" s="182"/>
      <c r="D8" s="182"/>
      <c r="E8" s="182"/>
      <c r="F8" s="182"/>
      <c r="G8" s="182"/>
      <c r="H8" s="185"/>
    </row>
    <row r="9" spans="1:10" x14ac:dyDescent="0.2">
      <c r="A9" s="152">
        <v>7110</v>
      </c>
      <c r="B9" s="153" t="s">
        <v>85</v>
      </c>
      <c r="C9" s="160">
        <v>0</v>
      </c>
      <c r="D9" s="160">
        <v>0</v>
      </c>
      <c r="E9" s="160">
        <v>0</v>
      </c>
      <c r="F9" s="160">
        <f>C9+D9+E9</f>
        <v>0</v>
      </c>
      <c r="G9" s="153"/>
      <c r="H9" s="154"/>
    </row>
    <row r="10" spans="1:10" x14ac:dyDescent="0.2">
      <c r="A10" s="152">
        <v>7120</v>
      </c>
      <c r="B10" s="153" t="s">
        <v>84</v>
      </c>
      <c r="C10" s="160">
        <v>0</v>
      </c>
      <c r="D10" s="160">
        <v>0</v>
      </c>
      <c r="E10" s="160">
        <v>0</v>
      </c>
      <c r="F10" s="160">
        <f t="shared" ref="F10:F47" si="0">C10+D10+E10</f>
        <v>0</v>
      </c>
      <c r="G10" s="153"/>
      <c r="H10" s="154"/>
    </row>
    <row r="11" spans="1:10" x14ac:dyDescent="0.2">
      <c r="A11" s="152">
        <v>7130</v>
      </c>
      <c r="B11" s="153" t="s">
        <v>83</v>
      </c>
      <c r="C11" s="160">
        <v>0</v>
      </c>
      <c r="D11" s="160">
        <v>0</v>
      </c>
      <c r="E11" s="160">
        <v>0</v>
      </c>
      <c r="F11" s="160">
        <f t="shared" si="0"/>
        <v>0</v>
      </c>
      <c r="G11" s="153"/>
      <c r="H11" s="154"/>
    </row>
    <row r="12" spans="1:10" x14ac:dyDescent="0.2">
      <c r="A12" s="152">
        <v>7140</v>
      </c>
      <c r="B12" s="153" t="s">
        <v>82</v>
      </c>
      <c r="C12" s="160">
        <v>0</v>
      </c>
      <c r="D12" s="160">
        <v>0</v>
      </c>
      <c r="E12" s="160">
        <v>0</v>
      </c>
      <c r="F12" s="160">
        <f t="shared" si="0"/>
        <v>0</v>
      </c>
      <c r="G12" s="153"/>
      <c r="H12" s="154"/>
    </row>
    <row r="13" spans="1:10" x14ac:dyDescent="0.2">
      <c r="A13" s="152">
        <v>7150</v>
      </c>
      <c r="B13" s="153" t="s">
        <v>81</v>
      </c>
      <c r="C13" s="160">
        <v>0</v>
      </c>
      <c r="D13" s="160">
        <v>0</v>
      </c>
      <c r="E13" s="160">
        <v>0</v>
      </c>
      <c r="F13" s="160">
        <f t="shared" si="0"/>
        <v>0</v>
      </c>
      <c r="G13" s="153"/>
      <c r="H13" s="154"/>
    </row>
    <row r="14" spans="1:10" x14ac:dyDescent="0.2">
      <c r="A14" s="152">
        <v>7160</v>
      </c>
      <c r="B14" s="153" t="s">
        <v>80</v>
      </c>
      <c r="C14" s="160">
        <v>0</v>
      </c>
      <c r="D14" s="160">
        <v>0</v>
      </c>
      <c r="E14" s="160">
        <v>0</v>
      </c>
      <c r="F14" s="160">
        <f t="shared" si="0"/>
        <v>0</v>
      </c>
      <c r="G14" s="153"/>
      <c r="H14" s="154"/>
    </row>
    <row r="15" spans="1:10" x14ac:dyDescent="0.2">
      <c r="A15" s="152">
        <v>7210</v>
      </c>
      <c r="B15" s="153" t="s">
        <v>79</v>
      </c>
      <c r="C15" s="160">
        <v>0</v>
      </c>
      <c r="D15" s="160">
        <v>0</v>
      </c>
      <c r="E15" s="160">
        <v>0</v>
      </c>
      <c r="F15" s="160">
        <f t="shared" si="0"/>
        <v>0</v>
      </c>
      <c r="G15" s="153"/>
      <c r="H15" s="154"/>
    </row>
    <row r="16" spans="1:10" x14ac:dyDescent="0.2">
      <c r="A16" s="152">
        <v>7220</v>
      </c>
      <c r="B16" s="153" t="s">
        <v>78</v>
      </c>
      <c r="C16" s="160">
        <v>0</v>
      </c>
      <c r="D16" s="160">
        <v>0</v>
      </c>
      <c r="E16" s="160">
        <v>0</v>
      </c>
      <c r="F16" s="160">
        <f t="shared" si="0"/>
        <v>0</v>
      </c>
      <c r="G16" s="153"/>
      <c r="H16" s="154"/>
    </row>
    <row r="17" spans="1:8" x14ac:dyDescent="0.2">
      <c r="A17" s="152">
        <v>7230</v>
      </c>
      <c r="B17" s="153" t="s">
        <v>77</v>
      </c>
      <c r="C17" s="160">
        <v>0</v>
      </c>
      <c r="D17" s="160">
        <v>0</v>
      </c>
      <c r="E17" s="160">
        <v>0</v>
      </c>
      <c r="F17" s="160">
        <f t="shared" si="0"/>
        <v>0</v>
      </c>
      <c r="G17" s="153"/>
      <c r="H17" s="154"/>
    </row>
    <row r="18" spans="1:8" x14ac:dyDescent="0.2">
      <c r="A18" s="152">
        <v>7240</v>
      </c>
      <c r="B18" s="153" t="s">
        <v>76</v>
      </c>
      <c r="C18" s="160">
        <v>0</v>
      </c>
      <c r="D18" s="160">
        <v>0</v>
      </c>
      <c r="E18" s="160">
        <v>0</v>
      </c>
      <c r="F18" s="160">
        <f t="shared" si="0"/>
        <v>0</v>
      </c>
      <c r="G18" s="153"/>
      <c r="H18" s="154"/>
    </row>
    <row r="19" spans="1:8" x14ac:dyDescent="0.2">
      <c r="A19" s="152">
        <v>7250</v>
      </c>
      <c r="B19" s="153" t="s">
        <v>75</v>
      </c>
      <c r="C19" s="160">
        <v>0</v>
      </c>
      <c r="D19" s="160">
        <v>0</v>
      </c>
      <c r="E19" s="160">
        <v>0</v>
      </c>
      <c r="F19" s="160">
        <f t="shared" si="0"/>
        <v>0</v>
      </c>
      <c r="G19" s="153"/>
      <c r="H19" s="154"/>
    </row>
    <row r="20" spans="1:8" x14ac:dyDescent="0.2">
      <c r="A20" s="152">
        <v>7260</v>
      </c>
      <c r="B20" s="153" t="s">
        <v>74</v>
      </c>
      <c r="C20" s="160">
        <v>0</v>
      </c>
      <c r="D20" s="160">
        <v>0</v>
      </c>
      <c r="E20" s="160">
        <v>0</v>
      </c>
      <c r="F20" s="160">
        <f t="shared" si="0"/>
        <v>0</v>
      </c>
      <c r="G20" s="153"/>
      <c r="H20" s="154"/>
    </row>
    <row r="21" spans="1:8" x14ac:dyDescent="0.2">
      <c r="A21" s="152">
        <v>7310</v>
      </c>
      <c r="B21" s="153" t="s">
        <v>73</v>
      </c>
      <c r="C21" s="160">
        <v>0</v>
      </c>
      <c r="D21" s="160">
        <v>0</v>
      </c>
      <c r="E21" s="160">
        <v>0</v>
      </c>
      <c r="F21" s="160">
        <f t="shared" si="0"/>
        <v>0</v>
      </c>
      <c r="G21" s="153"/>
      <c r="H21" s="154"/>
    </row>
    <row r="22" spans="1:8" x14ac:dyDescent="0.2">
      <c r="A22" s="152">
        <v>7320</v>
      </c>
      <c r="B22" s="153" t="s">
        <v>72</v>
      </c>
      <c r="C22" s="160">
        <v>0</v>
      </c>
      <c r="D22" s="160">
        <v>0</v>
      </c>
      <c r="E22" s="160">
        <v>0</v>
      </c>
      <c r="F22" s="160">
        <f t="shared" si="0"/>
        <v>0</v>
      </c>
      <c r="G22" s="153"/>
      <c r="H22" s="154"/>
    </row>
    <row r="23" spans="1:8" x14ac:dyDescent="0.2">
      <c r="A23" s="152">
        <v>7330</v>
      </c>
      <c r="B23" s="153" t="s">
        <v>71</v>
      </c>
      <c r="C23" s="160">
        <v>0</v>
      </c>
      <c r="D23" s="160">
        <v>0</v>
      </c>
      <c r="E23" s="160">
        <v>0</v>
      </c>
      <c r="F23" s="160">
        <f t="shared" si="0"/>
        <v>0</v>
      </c>
      <c r="G23" s="153"/>
      <c r="H23" s="154"/>
    </row>
    <row r="24" spans="1:8" x14ac:dyDescent="0.2">
      <c r="A24" s="152">
        <v>7340</v>
      </c>
      <c r="B24" s="153" t="s">
        <v>70</v>
      </c>
      <c r="C24" s="160">
        <v>0</v>
      </c>
      <c r="D24" s="160">
        <v>0</v>
      </c>
      <c r="E24" s="160">
        <v>0</v>
      </c>
      <c r="F24" s="160">
        <f t="shared" si="0"/>
        <v>0</v>
      </c>
      <c r="G24" s="153"/>
      <c r="H24" s="154"/>
    </row>
    <row r="25" spans="1:8" x14ac:dyDescent="0.2">
      <c r="A25" s="152">
        <v>7350</v>
      </c>
      <c r="B25" s="153" t="s">
        <v>69</v>
      </c>
      <c r="C25" s="160">
        <v>0</v>
      </c>
      <c r="D25" s="160">
        <v>0</v>
      </c>
      <c r="E25" s="160">
        <v>0</v>
      </c>
      <c r="F25" s="160">
        <f t="shared" si="0"/>
        <v>0</v>
      </c>
      <c r="G25" s="153"/>
      <c r="H25" s="154"/>
    </row>
    <row r="26" spans="1:8" x14ac:dyDescent="0.2">
      <c r="A26" s="152">
        <v>7360</v>
      </c>
      <c r="B26" s="153" t="s">
        <v>68</v>
      </c>
      <c r="C26" s="160">
        <v>0</v>
      </c>
      <c r="D26" s="160">
        <v>0</v>
      </c>
      <c r="E26" s="160">
        <v>0</v>
      </c>
      <c r="F26" s="160">
        <f t="shared" si="0"/>
        <v>0</v>
      </c>
      <c r="G26" s="153"/>
      <c r="H26" s="154"/>
    </row>
    <row r="27" spans="1:8" x14ac:dyDescent="0.2">
      <c r="A27" s="152">
        <v>7410</v>
      </c>
      <c r="B27" s="153" t="s">
        <v>67</v>
      </c>
      <c r="C27" s="160">
        <v>0</v>
      </c>
      <c r="D27" s="160">
        <v>0</v>
      </c>
      <c r="E27" s="160">
        <v>0</v>
      </c>
      <c r="F27" s="160">
        <f t="shared" si="0"/>
        <v>0</v>
      </c>
      <c r="G27" s="153"/>
      <c r="H27" s="154"/>
    </row>
    <row r="28" spans="1:8" x14ac:dyDescent="0.2">
      <c r="A28" s="152">
        <v>7420</v>
      </c>
      <c r="B28" s="153" t="s">
        <v>66</v>
      </c>
      <c r="C28" s="160">
        <v>0</v>
      </c>
      <c r="D28" s="160">
        <v>0</v>
      </c>
      <c r="E28" s="160">
        <v>0</v>
      </c>
      <c r="F28" s="160">
        <f t="shared" si="0"/>
        <v>0</v>
      </c>
      <c r="G28" s="153"/>
      <c r="H28" s="154"/>
    </row>
    <row r="29" spans="1:8" x14ac:dyDescent="0.2">
      <c r="A29" s="152">
        <v>7510</v>
      </c>
      <c r="B29" s="153" t="s">
        <v>65</v>
      </c>
      <c r="C29" s="160">
        <v>0</v>
      </c>
      <c r="D29" s="160">
        <v>0</v>
      </c>
      <c r="E29" s="160">
        <v>0</v>
      </c>
      <c r="F29" s="160">
        <f t="shared" si="0"/>
        <v>0</v>
      </c>
      <c r="G29" s="153"/>
      <c r="H29" s="154"/>
    </row>
    <row r="30" spans="1:8" x14ac:dyDescent="0.2">
      <c r="A30" s="152">
        <v>7520</v>
      </c>
      <c r="B30" s="153" t="s">
        <v>64</v>
      </c>
      <c r="C30" s="160">
        <v>0</v>
      </c>
      <c r="D30" s="160">
        <v>0</v>
      </c>
      <c r="E30" s="160">
        <v>0</v>
      </c>
      <c r="F30" s="160">
        <f t="shared" si="0"/>
        <v>0</v>
      </c>
      <c r="G30" s="153"/>
      <c r="H30" s="154"/>
    </row>
    <row r="31" spans="1:8" x14ac:dyDescent="0.2">
      <c r="A31" s="152">
        <v>7610</v>
      </c>
      <c r="B31" s="153" t="s">
        <v>63</v>
      </c>
      <c r="C31" s="160">
        <v>0</v>
      </c>
      <c r="D31" s="160">
        <v>0</v>
      </c>
      <c r="E31" s="160">
        <v>0</v>
      </c>
      <c r="F31" s="160">
        <f t="shared" si="0"/>
        <v>0</v>
      </c>
      <c r="G31" s="153"/>
      <c r="H31" s="154"/>
    </row>
    <row r="32" spans="1:8" x14ac:dyDescent="0.2">
      <c r="A32" s="152">
        <v>7620</v>
      </c>
      <c r="B32" s="153" t="s">
        <v>62</v>
      </c>
      <c r="C32" s="160">
        <v>0</v>
      </c>
      <c r="D32" s="160">
        <v>0</v>
      </c>
      <c r="E32" s="160">
        <v>0</v>
      </c>
      <c r="F32" s="160">
        <f t="shared" si="0"/>
        <v>0</v>
      </c>
      <c r="G32" s="153"/>
      <c r="H32" s="154"/>
    </row>
    <row r="33" spans="1:8" x14ac:dyDescent="0.2">
      <c r="A33" s="152">
        <v>7630</v>
      </c>
      <c r="B33" s="153" t="s">
        <v>61</v>
      </c>
      <c r="C33" s="160">
        <v>0</v>
      </c>
      <c r="D33" s="160">
        <v>0</v>
      </c>
      <c r="E33" s="160">
        <v>0</v>
      </c>
      <c r="F33" s="160">
        <f t="shared" si="0"/>
        <v>0</v>
      </c>
      <c r="G33" s="153"/>
      <c r="H33" s="154"/>
    </row>
    <row r="34" spans="1:8" x14ac:dyDescent="0.2">
      <c r="A34" s="152">
        <v>7640</v>
      </c>
      <c r="B34" s="153" t="s">
        <v>60</v>
      </c>
      <c r="C34" s="160">
        <v>0</v>
      </c>
      <c r="D34" s="160">
        <v>0</v>
      </c>
      <c r="E34" s="160">
        <v>0</v>
      </c>
      <c r="F34" s="160">
        <f t="shared" ref="F34" si="1">C34+D34+E34</f>
        <v>0</v>
      </c>
      <c r="G34" s="153"/>
      <c r="H34" s="154"/>
    </row>
    <row r="35" spans="1:8" s="22" customFormat="1" x14ac:dyDescent="0.2">
      <c r="A35" s="181">
        <v>8000</v>
      </c>
      <c r="B35" s="182" t="s">
        <v>59</v>
      </c>
      <c r="C35" s="182"/>
      <c r="D35" s="182"/>
      <c r="E35" s="182"/>
      <c r="F35" s="182"/>
      <c r="G35" s="182"/>
      <c r="H35" s="185"/>
    </row>
    <row r="36" spans="1:8" x14ac:dyDescent="0.2">
      <c r="A36" s="152">
        <v>8110</v>
      </c>
      <c r="B36" s="153" t="s">
        <v>58</v>
      </c>
      <c r="C36" s="160">
        <v>0</v>
      </c>
      <c r="D36" s="160">
        <v>27068002</v>
      </c>
      <c r="E36" s="160">
        <v>0</v>
      </c>
      <c r="F36" s="160">
        <f t="shared" si="0"/>
        <v>27068002</v>
      </c>
      <c r="G36" s="153"/>
      <c r="H36" s="154"/>
    </row>
    <row r="37" spans="1:8" x14ac:dyDescent="0.2">
      <c r="A37" s="152">
        <v>8120</v>
      </c>
      <c r="B37" s="153" t="s">
        <v>57</v>
      </c>
      <c r="C37" s="160">
        <v>0</v>
      </c>
      <c r="D37" s="160">
        <v>16007087.99</v>
      </c>
      <c r="E37" s="160">
        <v>-27068002</v>
      </c>
      <c r="F37" s="160">
        <f t="shared" si="0"/>
        <v>-11060914.01</v>
      </c>
      <c r="G37" s="153"/>
      <c r="H37" s="154"/>
    </row>
    <row r="38" spans="1:8" x14ac:dyDescent="0.2">
      <c r="A38" s="152">
        <v>8130</v>
      </c>
      <c r="B38" s="153" t="s">
        <v>56</v>
      </c>
      <c r="C38" s="160">
        <v>0</v>
      </c>
      <c r="D38" s="160">
        <v>0</v>
      </c>
      <c r="E38" s="160">
        <v>0</v>
      </c>
      <c r="F38" s="160">
        <f t="shared" si="0"/>
        <v>0</v>
      </c>
      <c r="G38" s="153"/>
      <c r="H38" s="154"/>
    </row>
    <row r="39" spans="1:8" x14ac:dyDescent="0.2">
      <c r="A39" s="152">
        <v>8140</v>
      </c>
      <c r="B39" s="153" t="s">
        <v>55</v>
      </c>
      <c r="C39" s="160">
        <v>0</v>
      </c>
      <c r="D39" s="160">
        <v>0</v>
      </c>
      <c r="E39" s="160">
        <v>0</v>
      </c>
      <c r="F39" s="160">
        <f t="shared" si="0"/>
        <v>0</v>
      </c>
      <c r="G39" s="153"/>
      <c r="H39" s="154"/>
    </row>
    <row r="40" spans="1:8" x14ac:dyDescent="0.2">
      <c r="A40" s="152">
        <v>8150</v>
      </c>
      <c r="B40" s="153" t="s">
        <v>54</v>
      </c>
      <c r="C40" s="160">
        <v>0</v>
      </c>
      <c r="D40" s="160">
        <v>-2237011.5</v>
      </c>
      <c r="E40" s="160">
        <v>-13770076.49</v>
      </c>
      <c r="F40" s="160">
        <f t="shared" si="0"/>
        <v>-16007087.99</v>
      </c>
      <c r="G40" s="153"/>
      <c r="H40" s="154"/>
    </row>
    <row r="41" spans="1:8" x14ac:dyDescent="0.2">
      <c r="A41" s="152">
        <v>8210</v>
      </c>
      <c r="B41" s="153" t="s">
        <v>53</v>
      </c>
      <c r="C41" s="160">
        <v>0</v>
      </c>
      <c r="D41" s="160">
        <v>0</v>
      </c>
      <c r="E41" s="160">
        <v>-27068002</v>
      </c>
      <c r="F41" s="160">
        <f t="shared" si="0"/>
        <v>-27068002</v>
      </c>
      <c r="G41" s="153"/>
      <c r="H41" s="154"/>
    </row>
    <row r="42" spans="1:8" x14ac:dyDescent="0.2">
      <c r="A42" s="152">
        <v>8220</v>
      </c>
      <c r="B42" s="153" t="s">
        <v>52</v>
      </c>
      <c r="C42" s="160">
        <v>0</v>
      </c>
      <c r="D42" s="160">
        <v>27219866.190000001</v>
      </c>
      <c r="E42" s="160">
        <v>-12488863.279999999</v>
      </c>
      <c r="F42" s="160">
        <f t="shared" si="0"/>
        <v>14731002.910000002</v>
      </c>
      <c r="G42" s="153"/>
      <c r="H42" s="154"/>
    </row>
    <row r="43" spans="1:8" x14ac:dyDescent="0.2">
      <c r="A43" s="152">
        <v>8230</v>
      </c>
      <c r="B43" s="153" t="s">
        <v>51</v>
      </c>
      <c r="C43" s="160">
        <v>0</v>
      </c>
      <c r="D43" s="160">
        <v>96353.98</v>
      </c>
      <c r="E43" s="160">
        <v>-96353.98</v>
      </c>
      <c r="F43" s="160">
        <f t="shared" si="0"/>
        <v>0</v>
      </c>
      <c r="G43" s="153"/>
      <c r="H43" s="154"/>
    </row>
    <row r="44" spans="1:8" x14ac:dyDescent="0.2">
      <c r="A44" s="152">
        <v>8240</v>
      </c>
      <c r="B44" s="153" t="s">
        <v>50</v>
      </c>
      <c r="C44" s="160">
        <v>0</v>
      </c>
      <c r="D44" s="160">
        <v>11574877.189999999</v>
      </c>
      <c r="E44" s="160">
        <v>-10913895.83</v>
      </c>
      <c r="F44" s="160">
        <f t="shared" si="0"/>
        <v>660981.3599999994</v>
      </c>
      <c r="G44" s="153"/>
      <c r="H44" s="154"/>
    </row>
    <row r="45" spans="1:8" x14ac:dyDescent="0.2">
      <c r="A45" s="152">
        <v>8250</v>
      </c>
      <c r="B45" s="153" t="s">
        <v>49</v>
      </c>
      <c r="C45" s="160">
        <v>0</v>
      </c>
      <c r="D45" s="160">
        <v>21224039.899999999</v>
      </c>
      <c r="E45" s="160">
        <v>-21224039.899999999</v>
      </c>
      <c r="F45" s="160">
        <f t="shared" si="0"/>
        <v>0</v>
      </c>
      <c r="G45" s="153"/>
      <c r="H45" s="154"/>
    </row>
    <row r="46" spans="1:8" x14ac:dyDescent="0.2">
      <c r="A46" s="152">
        <v>8260</v>
      </c>
      <c r="B46" s="153" t="s">
        <v>48</v>
      </c>
      <c r="C46" s="160">
        <v>0</v>
      </c>
      <c r="D46" s="160">
        <v>9145324.1600000001</v>
      </c>
      <c r="E46" s="160">
        <v>-8512390.1600000001</v>
      </c>
      <c r="F46" s="160">
        <f t="shared" si="0"/>
        <v>632934</v>
      </c>
      <c r="G46" s="153"/>
      <c r="H46" s="154"/>
    </row>
    <row r="47" spans="1:8" ht="12" thickBot="1" x14ac:dyDescent="0.25">
      <c r="A47" s="176">
        <v>8270</v>
      </c>
      <c r="B47" s="162" t="s">
        <v>47</v>
      </c>
      <c r="C47" s="163">
        <v>0</v>
      </c>
      <c r="D47" s="163">
        <v>8456879.9499999993</v>
      </c>
      <c r="E47" s="163">
        <v>2586203.7799999998</v>
      </c>
      <c r="F47" s="163">
        <f t="shared" si="0"/>
        <v>11043083.729999999</v>
      </c>
      <c r="G47" s="162"/>
      <c r="H47" s="164"/>
    </row>
    <row r="49" spans="2:6" x14ac:dyDescent="0.2">
      <c r="B49" s="15" t="s">
        <v>540</v>
      </c>
    </row>
    <row r="51" spans="2:6" x14ac:dyDescent="0.2">
      <c r="B51" s="91" t="s">
        <v>579</v>
      </c>
      <c r="D51" s="1"/>
      <c r="E51" s="91" t="s">
        <v>580</v>
      </c>
    </row>
    <row r="52" spans="2:6" x14ac:dyDescent="0.2">
      <c r="B52" s="91"/>
      <c r="D52" s="1"/>
      <c r="E52" s="91"/>
    </row>
    <row r="53" spans="2:6" x14ac:dyDescent="0.2">
      <c r="B53" s="91"/>
      <c r="D53" s="1"/>
      <c r="E53" s="91"/>
    </row>
    <row r="54" spans="2:6" x14ac:dyDescent="0.2">
      <c r="B54" s="91"/>
      <c r="D54" s="1"/>
      <c r="E54" s="91"/>
    </row>
    <row r="55" spans="2:6" x14ac:dyDescent="0.2">
      <c r="B55" s="91" t="s">
        <v>581</v>
      </c>
      <c r="D55" s="1"/>
      <c r="E55" s="91" t="s">
        <v>582</v>
      </c>
    </row>
    <row r="56" spans="2:6" x14ac:dyDescent="0.2">
      <c r="B56" s="19"/>
      <c r="C56" s="19"/>
      <c r="D56" s="19"/>
      <c r="E56" s="19"/>
      <c r="F56" s="1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2023-08-08T19:07:57Z</cp:lastPrinted>
  <dcterms:created xsi:type="dcterms:W3CDTF">2012-12-11T20:36:24Z</dcterms:created>
  <dcterms:modified xsi:type="dcterms:W3CDTF">2023-08-08T19:12:35Z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