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36BE16E9-5ED3-47C4-9F70-5E2622BC08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0" i="1"/>
  <c r="G9" i="1"/>
  <c r="K33" i="1" l="1"/>
  <c r="J33" i="1"/>
  <c r="I33" i="1"/>
  <c r="H33" i="1"/>
  <c r="G33" i="1"/>
  <c r="K25" i="1"/>
  <c r="J25" i="1"/>
  <c r="I25" i="1"/>
  <c r="H25" i="1"/>
  <c r="G25" i="1"/>
  <c r="M33" i="1" l="1"/>
  <c r="M30" i="1"/>
  <c r="M25" i="1"/>
  <c r="M9" i="1"/>
  <c r="K35" i="1"/>
  <c r="I35" i="1"/>
  <c r="H35" i="1"/>
  <c r="J35" i="1"/>
  <c r="G35" i="1"/>
  <c r="L33" i="1"/>
  <c r="L30" i="1"/>
  <c r="L25" i="1"/>
  <c r="L9" i="1"/>
  <c r="L35" i="1" l="1"/>
  <c r="M35" i="1"/>
</calcChain>
</file>

<file path=xl/sharedStrings.xml><?xml version="1.0" encoding="utf-8"?>
<sst xmlns="http://schemas.openxmlformats.org/spreadsheetml/2006/main" count="51" uniqueCount="41">
  <si>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</si>
  <si>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</si>
  <si>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</si>
  <si>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</si>
  <si>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</si>
  <si>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</si>
  <si>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</si>
  <si>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</si>
  <si>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</si>
  <si>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</si>
  <si>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</si>
  <si>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</si>
  <si>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</si>
  <si>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</si>
  <si>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</si>
  <si>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</si>
  <si>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</si>
  <si>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</si>
  <si>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</si>
  <si>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</si>
  <si>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</si>
  <si>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</si>
  <si>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DIRECCION GENERAL</t>
  </si>
  <si>
    <t>Muebles de oficina y estantería</t>
  </si>
  <si>
    <t>Computadoras y equipo periférico</t>
  </si>
  <si>
    <t>Automóviles y camiones</t>
  </si>
  <si>
    <t>E0002</t>
  </si>
  <si>
    <t>ADMINISTRACION</t>
  </si>
  <si>
    <t>Otros equipos</t>
  </si>
  <si>
    <t>E0004</t>
  </si>
  <si>
    <t>COMERCIALIZACION</t>
  </si>
  <si>
    <t>E0005</t>
  </si>
  <si>
    <t>COM. RURALES</t>
  </si>
  <si>
    <t>E0006</t>
  </si>
  <si>
    <t>PRODUCCION</t>
  </si>
  <si>
    <t>Maquinaria y equipo industrial</t>
  </si>
  <si>
    <t>E0009</t>
  </si>
  <si>
    <t>PLANTA DE TRATAMIENTO</t>
  </si>
  <si>
    <t>Accesorios de iluminación</t>
  </si>
  <si>
    <t>Instalaciones y equipamiento en construcciones</t>
  </si>
  <si>
    <t>Sistema Municipal de Agua Potable y Alcantarillado para el Municipio de Salvatierra, Gto.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</si>
</sst>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3" borderId="0" xfId="0" applyFont="1" applyFill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top" wrapText="1"/>
    </xf>
    <xf numFmtId="43" fontId="7" fillId="4" borderId="28" xfId="0" applyNumberFormat="1" applyFont="1" applyFill="1" applyBorder="1" applyAlignment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85725</xdr:rowOff>
    </xdr:from>
    <xdr:to>
      <xdr:col>3</xdr:col>
      <xdr:colOff>939165</xdr:colOff>
      <xdr:row>0</xdr:row>
      <xdr:rowOff>530860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857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workbookViewId="0">
      <selection activeCell="F12" sqref="F1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8" t="s">
        <v>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2:13" ht="13.15" customHeight="1" x14ac:dyDescent="0.2">
      <c r="B2" s="61" t="s">
        <v>0</v>
      </c>
      <c r="C2" s="62"/>
      <c r="D2" s="63" t="s">
        <v>1</v>
      </c>
      <c r="E2" s="64" t="s">
        <v>2</v>
      </c>
      <c r="F2" s="63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67"/>
      <c r="C3" s="68"/>
      <c r="D3" s="69"/>
      <c r="E3" s="64"/>
      <c r="F3" s="69"/>
      <c r="G3" s="70" t="s">
        <v>20</v>
      </c>
      <c r="H3" s="71" t="s">
        <v>5</v>
      </c>
      <c r="I3" s="72" t="s">
        <v>6</v>
      </c>
      <c r="J3" s="72" t="s">
        <v>7</v>
      </c>
      <c r="K3" s="72" t="s">
        <v>8</v>
      </c>
      <c r="L3" s="73" t="s">
        <v>9</v>
      </c>
      <c r="M3" s="74"/>
    </row>
    <row r="4" spans="2:13" ht="13.15" customHeight="1" x14ac:dyDescent="0.2">
      <c r="B4" s="67"/>
      <c r="C4" s="68"/>
      <c r="D4" s="69"/>
      <c r="E4" s="64"/>
      <c r="F4" s="69"/>
      <c r="G4" s="67"/>
      <c r="H4" s="75"/>
      <c r="I4" s="76"/>
      <c r="J4" s="76"/>
      <c r="K4" s="77"/>
      <c r="L4" s="78" t="s">
        <v>10</v>
      </c>
      <c r="M4" s="79" t="s">
        <v>11</v>
      </c>
    </row>
    <row r="5" spans="2:13" x14ac:dyDescent="0.2">
      <c r="B5" s="80"/>
      <c r="C5" s="81"/>
      <c r="D5" s="82"/>
      <c r="E5" s="64"/>
      <c r="F5" s="82"/>
      <c r="G5" s="83"/>
      <c r="H5" s="78"/>
      <c r="I5" s="84"/>
      <c r="J5" s="84"/>
      <c r="K5" s="85"/>
      <c r="L5" s="86"/>
      <c r="M5" s="87"/>
    </row>
    <row r="6" spans="2:13" ht="13.15" customHeight="1" x14ac:dyDescent="0.2">
      <c r="B6" s="51" t="s">
        <v>12</v>
      </c>
      <c r="C6" s="52"/>
      <c r="D6" s="52"/>
      <c r="E6" s="21"/>
      <c r="G6" s="22"/>
      <c r="H6" s="22"/>
      <c r="I6" s="22"/>
      <c r="J6" s="53"/>
      <c r="K6" s="53"/>
      <c r="L6" s="22"/>
      <c r="M6" s="23"/>
    </row>
    <row r="7" spans="2:13" ht="13.15" customHeight="1" x14ac:dyDescent="0.2">
      <c r="B7" s="24"/>
      <c r="C7" s="54" t="s">
        <v>13</v>
      </c>
      <c r="D7" s="5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5111</v>
      </c>
      <c r="F9" s="29" t="s">
        <v>23</v>
      </c>
      <c r="G9" s="32">
        <f t="shared" ref="G9:G22" si="0">+H9</f>
        <v>30000</v>
      </c>
      <c r="H9" s="33">
        <v>30000</v>
      </c>
      <c r="I9" s="33">
        <v>4000</v>
      </c>
      <c r="J9" s="33">
        <v>0</v>
      </c>
      <c r="K9" s="33">
        <v>0</v>
      </c>
      <c r="L9" s="34">
        <f t="shared" ref="L9:L22" si="1">IFERROR(K9/H9,0)</f>
        <v>0</v>
      </c>
      <c r="M9" s="35">
        <f t="shared" ref="M9:M22" si="2">IFERROR(K9/I9,0)</f>
        <v>0</v>
      </c>
    </row>
    <row r="10" spans="2:13" x14ac:dyDescent="0.2">
      <c r="B10" s="4"/>
      <c r="C10" s="5"/>
      <c r="D10" s="31"/>
      <c r="E10" s="28">
        <v>5151</v>
      </c>
      <c r="F10" s="29" t="s">
        <v>24</v>
      </c>
      <c r="G10" s="32">
        <f t="shared" si="0"/>
        <v>30000</v>
      </c>
      <c r="H10" s="33">
        <v>30000</v>
      </c>
      <c r="I10" s="33">
        <v>22544</v>
      </c>
      <c r="J10" s="33">
        <v>19482.759999999998</v>
      </c>
      <c r="K10" s="33">
        <v>19482.759999999998</v>
      </c>
      <c r="L10" s="34">
        <f t="shared" si="1"/>
        <v>0.6494253333333333</v>
      </c>
      <c r="M10" s="35">
        <f t="shared" si="2"/>
        <v>0.86421043293115674</v>
      </c>
    </row>
    <row r="11" spans="2:13" x14ac:dyDescent="0.2">
      <c r="B11" s="4"/>
      <c r="C11" s="5"/>
      <c r="D11" s="31"/>
      <c r="E11" s="28">
        <v>5411</v>
      </c>
      <c r="F11" s="29" t="s">
        <v>25</v>
      </c>
      <c r="G11" s="32">
        <f t="shared" si="0"/>
        <v>484215.05</v>
      </c>
      <c r="H11" s="33">
        <v>484215.05</v>
      </c>
      <c r="I11" s="33">
        <v>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x14ac:dyDescent="0.2">
      <c r="B12" s="4" t="s">
        <v>26</v>
      </c>
      <c r="C12" s="5"/>
      <c r="D12" s="31" t="s">
        <v>27</v>
      </c>
      <c r="E12" s="28">
        <v>5111</v>
      </c>
      <c r="F12" s="29" t="s">
        <v>23</v>
      </c>
      <c r="G12" s="32">
        <f t="shared" si="0"/>
        <v>25000</v>
      </c>
      <c r="H12" s="33">
        <v>25000</v>
      </c>
      <c r="I12" s="33">
        <v>0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">
      <c r="B13" s="4"/>
      <c r="C13" s="5"/>
      <c r="D13" s="31"/>
      <c r="E13" s="28">
        <v>5151</v>
      </c>
      <c r="F13" s="29" t="s">
        <v>24</v>
      </c>
      <c r="G13" s="32">
        <f t="shared" si="0"/>
        <v>30000</v>
      </c>
      <c r="H13" s="33">
        <v>30000</v>
      </c>
      <c r="I13" s="33">
        <v>0</v>
      </c>
      <c r="J13" s="33">
        <v>0</v>
      </c>
      <c r="K13" s="33">
        <v>0</v>
      </c>
      <c r="L13" s="34">
        <f t="shared" si="1"/>
        <v>0</v>
      </c>
      <c r="M13" s="35">
        <f t="shared" si="2"/>
        <v>0</v>
      </c>
    </row>
    <row r="14" spans="2:13" x14ac:dyDescent="0.2">
      <c r="B14" s="4"/>
      <c r="C14" s="5"/>
      <c r="D14" s="31"/>
      <c r="E14" s="28">
        <v>5691</v>
      </c>
      <c r="F14" s="29" t="s">
        <v>28</v>
      </c>
      <c r="G14" s="32">
        <f t="shared" si="0"/>
        <v>49206.9</v>
      </c>
      <c r="H14" s="33">
        <v>49206.9</v>
      </c>
      <c r="I14" s="33">
        <v>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">
      <c r="B15" s="4" t="s">
        <v>29</v>
      </c>
      <c r="C15" s="5"/>
      <c r="D15" s="31" t="s">
        <v>30</v>
      </c>
      <c r="E15" s="28">
        <v>5151</v>
      </c>
      <c r="F15" s="29" t="s">
        <v>24</v>
      </c>
      <c r="G15" s="32">
        <f t="shared" si="0"/>
        <v>24000</v>
      </c>
      <c r="H15" s="33">
        <v>24000</v>
      </c>
      <c r="I15" s="33">
        <v>24000</v>
      </c>
      <c r="J15" s="33">
        <v>5086.21</v>
      </c>
      <c r="K15" s="33">
        <v>5086.21</v>
      </c>
      <c r="L15" s="34">
        <f t="shared" si="1"/>
        <v>0.21192541666666667</v>
      </c>
      <c r="M15" s="35">
        <f t="shared" si="2"/>
        <v>0.21192541666666667</v>
      </c>
    </row>
    <row r="16" spans="2:13" x14ac:dyDescent="0.2">
      <c r="B16" s="4"/>
      <c r="C16" s="5"/>
      <c r="D16" s="31"/>
      <c r="E16" s="28">
        <v>5411</v>
      </c>
      <c r="F16" s="29" t="s">
        <v>25</v>
      </c>
      <c r="G16" s="32">
        <f t="shared" si="0"/>
        <v>258124</v>
      </c>
      <c r="H16" s="33">
        <v>258124</v>
      </c>
      <c r="I16" s="33">
        <v>915.73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">
      <c r="B17" s="4" t="s">
        <v>31</v>
      </c>
      <c r="C17" s="5"/>
      <c r="D17" s="31" t="s">
        <v>32</v>
      </c>
      <c r="E17" s="28">
        <v>5111</v>
      </c>
      <c r="F17" s="29" t="s">
        <v>23</v>
      </c>
      <c r="G17" s="32">
        <f t="shared" si="0"/>
        <v>3500</v>
      </c>
      <c r="H17" s="33">
        <v>3500</v>
      </c>
      <c r="I17" s="33">
        <v>0</v>
      </c>
      <c r="J17" s="33">
        <v>0</v>
      </c>
      <c r="K17" s="33">
        <v>0</v>
      </c>
      <c r="L17" s="34">
        <f t="shared" si="1"/>
        <v>0</v>
      </c>
      <c r="M17" s="35">
        <f t="shared" si="2"/>
        <v>0</v>
      </c>
    </row>
    <row r="18" spans="2:13" x14ac:dyDescent="0.2">
      <c r="B18" s="4"/>
      <c r="C18" s="5"/>
      <c r="D18" s="31"/>
      <c r="E18" s="28">
        <v>5151</v>
      </c>
      <c r="F18" s="29" t="s">
        <v>24</v>
      </c>
      <c r="G18" s="32">
        <f t="shared" si="0"/>
        <v>16500</v>
      </c>
      <c r="H18" s="33">
        <v>16500</v>
      </c>
      <c r="I18" s="33">
        <v>0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x14ac:dyDescent="0.2">
      <c r="B19" s="4" t="s">
        <v>33</v>
      </c>
      <c r="C19" s="5"/>
      <c r="D19" s="31" t="s">
        <v>34</v>
      </c>
      <c r="E19" s="28">
        <v>5151</v>
      </c>
      <c r="F19" s="29" t="s">
        <v>24</v>
      </c>
      <c r="G19" s="32">
        <f t="shared" si="0"/>
        <v>12000</v>
      </c>
      <c r="H19" s="33">
        <v>12000</v>
      </c>
      <c r="I19" s="33">
        <v>9065.01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x14ac:dyDescent="0.2">
      <c r="B20" s="4"/>
      <c r="C20" s="5"/>
      <c r="D20" s="31"/>
      <c r="E20" s="28">
        <v>5621</v>
      </c>
      <c r="F20" s="29" t="s">
        <v>35</v>
      </c>
      <c r="G20" s="32">
        <f t="shared" si="0"/>
        <v>0</v>
      </c>
      <c r="H20" s="33">
        <v>0</v>
      </c>
      <c r="I20" s="33">
        <v>356500</v>
      </c>
      <c r="J20" s="33">
        <v>356500</v>
      </c>
      <c r="K20" s="33">
        <v>356500</v>
      </c>
      <c r="L20" s="34">
        <f t="shared" si="1"/>
        <v>0</v>
      </c>
      <c r="M20" s="35">
        <f t="shared" si="2"/>
        <v>1</v>
      </c>
    </row>
    <row r="21" spans="2:13" x14ac:dyDescent="0.2">
      <c r="B21" s="4" t="s">
        <v>36</v>
      </c>
      <c r="C21" s="5"/>
      <c r="D21" s="31" t="s">
        <v>37</v>
      </c>
      <c r="E21" s="28">
        <v>5661</v>
      </c>
      <c r="F21" s="29" t="s">
        <v>38</v>
      </c>
      <c r="G21" s="32">
        <f t="shared" si="0"/>
        <v>20000</v>
      </c>
      <c r="H21" s="33">
        <v>20000</v>
      </c>
      <c r="I21" s="33">
        <v>0</v>
      </c>
      <c r="J21" s="33">
        <v>0</v>
      </c>
      <c r="K21" s="33">
        <v>0</v>
      </c>
      <c r="L21" s="34">
        <f t="shared" si="1"/>
        <v>0</v>
      </c>
      <c r="M21" s="35">
        <f t="shared" si="2"/>
        <v>0</v>
      </c>
    </row>
    <row r="22" spans="2:13" x14ac:dyDescent="0.2">
      <c r="B22" s="4"/>
      <c r="C22" s="5"/>
      <c r="D22" s="31"/>
      <c r="E22" s="28">
        <v>5691</v>
      </c>
      <c r="F22" s="29" t="s">
        <v>28</v>
      </c>
      <c r="G22" s="32">
        <f t="shared" si="0"/>
        <v>44990</v>
      </c>
      <c r="H22" s="33">
        <v>44990</v>
      </c>
      <c r="I22" s="33">
        <v>6534.65</v>
      </c>
      <c r="J22" s="33">
        <v>0</v>
      </c>
      <c r="K22" s="33">
        <v>0</v>
      </c>
      <c r="L22" s="34">
        <f t="shared" si="1"/>
        <v>0</v>
      </c>
      <c r="M22" s="35">
        <f t="shared" si="2"/>
        <v>0</v>
      </c>
    </row>
    <row r="23" spans="2:13" x14ac:dyDescent="0.2">
      <c r="B23" s="4"/>
      <c r="C23" s="5"/>
      <c r="D23" s="31"/>
      <c r="E23" s="36"/>
      <c r="F23" s="37"/>
      <c r="G23" s="41"/>
      <c r="H23" s="41"/>
      <c r="I23" s="41"/>
      <c r="J23" s="41"/>
      <c r="K23" s="41"/>
      <c r="L23" s="38"/>
      <c r="M23" s="39"/>
    </row>
    <row r="24" spans="2:13" x14ac:dyDescent="0.2">
      <c r="B24" s="4"/>
      <c r="C24" s="5"/>
      <c r="D24" s="26"/>
      <c r="E24" s="40"/>
      <c r="F24" s="26"/>
      <c r="G24" s="26"/>
      <c r="H24" s="26"/>
      <c r="I24" s="26"/>
      <c r="J24" s="26"/>
      <c r="K24" s="26"/>
      <c r="L24" s="26"/>
      <c r="M24" s="27"/>
    </row>
    <row r="25" spans="2:13" ht="13.15" customHeight="1" x14ac:dyDescent="0.2">
      <c r="B25" s="55" t="s">
        <v>14</v>
      </c>
      <c r="C25" s="56"/>
      <c r="D25" s="56"/>
      <c r="E25" s="56"/>
      <c r="F25" s="56"/>
      <c r="G25" s="7">
        <f>SUM(G9:G22)</f>
        <v>1027535.9500000001</v>
      </c>
      <c r="H25" s="7">
        <f>SUM(H9:H22)</f>
        <v>1027535.9500000001</v>
      </c>
      <c r="I25" s="7">
        <f>SUM(I9:I22)</f>
        <v>423559.39</v>
      </c>
      <c r="J25" s="7">
        <f>SUM(J9:J22)</f>
        <v>381068.97</v>
      </c>
      <c r="K25" s="7">
        <f>SUM(K9:K22)</f>
        <v>381068.97</v>
      </c>
      <c r="L25" s="8">
        <f>IFERROR(K25/H25,0)</f>
        <v>0.37085706830987269</v>
      </c>
      <c r="M25" s="9">
        <f>IFERROR(K25/I25,0)</f>
        <v>0.89968249789008325</v>
      </c>
    </row>
    <row r="26" spans="2:13" ht="4.9000000000000004" customHeight="1" x14ac:dyDescent="0.2">
      <c r="B26" s="4"/>
      <c r="C26" s="5"/>
      <c r="D26" s="26"/>
      <c r="E26" s="40"/>
      <c r="F26" s="26"/>
      <c r="G26" s="26"/>
      <c r="H26" s="26"/>
      <c r="I26" s="26"/>
      <c r="J26" s="26"/>
      <c r="K26" s="26"/>
      <c r="L26" s="26"/>
      <c r="M26" s="27"/>
    </row>
    <row r="27" spans="2:13" ht="13.15" customHeight="1" x14ac:dyDescent="0.2">
      <c r="B27" s="57" t="s">
        <v>15</v>
      </c>
      <c r="C27" s="54"/>
      <c r="D27" s="54"/>
      <c r="E27" s="21"/>
      <c r="F27" s="25"/>
      <c r="G27" s="26"/>
      <c r="H27" s="26"/>
      <c r="I27" s="26"/>
      <c r="J27" s="26"/>
      <c r="K27" s="26"/>
      <c r="L27" s="26"/>
      <c r="M27" s="27"/>
    </row>
    <row r="28" spans="2:13" ht="13.15" customHeight="1" x14ac:dyDescent="0.2">
      <c r="B28" s="24"/>
      <c r="C28" s="54" t="s">
        <v>16</v>
      </c>
      <c r="D28" s="54"/>
      <c r="E28" s="21"/>
      <c r="F28" s="25"/>
      <c r="G28" s="26"/>
      <c r="H28" s="26"/>
      <c r="I28" s="26"/>
      <c r="J28" s="26"/>
      <c r="K28" s="26"/>
      <c r="L28" s="26"/>
      <c r="M28" s="27"/>
    </row>
    <row r="29" spans="2:13" ht="6" customHeight="1" x14ac:dyDescent="0.2">
      <c r="B29" s="42"/>
      <c r="C29" s="43"/>
      <c r="D29" s="43"/>
      <c r="E29" s="36"/>
      <c r="F29" s="43"/>
      <c r="G29" s="26"/>
      <c r="H29" s="26"/>
      <c r="I29" s="26"/>
      <c r="J29" s="26"/>
      <c r="K29" s="26"/>
      <c r="L29" s="26"/>
      <c r="M29" s="27"/>
    </row>
    <row r="30" spans="2:13" x14ac:dyDescent="0.2">
      <c r="B30" s="4" t="s">
        <v>33</v>
      </c>
      <c r="C30" s="5"/>
      <c r="D30" s="26" t="s">
        <v>34</v>
      </c>
      <c r="E30" s="40">
        <v>6171</v>
      </c>
      <c r="F30" s="26" t="s">
        <v>39</v>
      </c>
      <c r="G30" s="32">
        <f>+H30</f>
        <v>318545.38</v>
      </c>
      <c r="H30" s="33">
        <v>318545.38</v>
      </c>
      <c r="I30" s="33">
        <v>0</v>
      </c>
      <c r="J30" s="33">
        <v>0</v>
      </c>
      <c r="K30" s="33">
        <v>0</v>
      </c>
      <c r="L30" s="34">
        <f>IFERROR(K30/H30,0)</f>
        <v>0</v>
      </c>
      <c r="M30" s="35">
        <f>IFERROR(K30/I30,0)</f>
        <v>0</v>
      </c>
    </row>
    <row r="31" spans="2:13" x14ac:dyDescent="0.2">
      <c r="B31" s="4"/>
      <c r="C31" s="5"/>
      <c r="D31" s="26"/>
      <c r="E31" s="40"/>
      <c r="F31" s="26"/>
      <c r="G31" s="41"/>
      <c r="H31" s="41"/>
      <c r="I31" s="41"/>
      <c r="J31" s="41"/>
      <c r="K31" s="41"/>
      <c r="L31" s="38"/>
      <c r="M31" s="39"/>
    </row>
    <row r="32" spans="2:13" x14ac:dyDescent="0.2">
      <c r="B32" s="44"/>
      <c r="C32" s="45"/>
      <c r="D32" s="46"/>
      <c r="E32" s="47"/>
      <c r="F32" s="46"/>
      <c r="G32" s="46"/>
      <c r="H32" s="46"/>
      <c r="I32" s="46"/>
      <c r="J32" s="46"/>
      <c r="K32" s="46"/>
      <c r="L32" s="46"/>
      <c r="M32" s="48"/>
    </row>
    <row r="33" spans="2:13" x14ac:dyDescent="0.2">
      <c r="B33" s="55" t="s">
        <v>17</v>
      </c>
      <c r="C33" s="56"/>
      <c r="D33" s="56"/>
      <c r="E33" s="56"/>
      <c r="F33" s="56"/>
      <c r="G33" s="7">
        <f>SUM(G30:G30)</f>
        <v>318545.38</v>
      </c>
      <c r="H33" s="7">
        <f>SUM(H30:H30)</f>
        <v>318545.38</v>
      </c>
      <c r="I33" s="7">
        <f>SUM(I30:I30)</f>
        <v>0</v>
      </c>
      <c r="J33" s="7">
        <f>SUM(J30:J30)</f>
        <v>0</v>
      </c>
      <c r="K33" s="7">
        <f>SUM(K30:K30)</f>
        <v>0</v>
      </c>
      <c r="L33" s="8">
        <f>IFERROR(K33/H33,0)</f>
        <v>0</v>
      </c>
      <c r="M33" s="9">
        <f>IFERROR(K33/I33,0)</f>
        <v>0</v>
      </c>
    </row>
    <row r="34" spans="2:13" x14ac:dyDescent="0.2">
      <c r="B34" s="4"/>
      <c r="C34" s="5"/>
      <c r="D34" s="2"/>
      <c r="E34" s="6"/>
      <c r="F34" s="2"/>
      <c r="G34" s="2"/>
      <c r="H34" s="2"/>
      <c r="I34" s="2"/>
      <c r="J34" s="2"/>
      <c r="K34" s="2"/>
      <c r="L34" s="2"/>
      <c r="M34" s="3"/>
    </row>
    <row r="35" spans="2:13" x14ac:dyDescent="0.2">
      <c r="B35" s="49" t="s">
        <v>18</v>
      </c>
      <c r="C35" s="50"/>
      <c r="D35" s="50"/>
      <c r="E35" s="50"/>
      <c r="F35" s="50"/>
      <c r="G35" s="10">
        <f>+G25+G33</f>
        <v>1346081.33</v>
      </c>
      <c r="H35" s="10">
        <f>+H25+H33</f>
        <v>1346081.33</v>
      </c>
      <c r="I35" s="10">
        <f>+I25+I33</f>
        <v>423559.39</v>
      </c>
      <c r="J35" s="10">
        <f>+J25+J33</f>
        <v>381068.97</v>
      </c>
      <c r="K35" s="10">
        <f>+K25+K33</f>
        <v>381068.97</v>
      </c>
      <c r="L35" s="11">
        <f>IFERROR(K35/H35,0)</f>
        <v>0.28309505637374821</v>
      </c>
      <c r="M35" s="12">
        <f>IFERROR(K35/I35,0)</f>
        <v>0.89968249789008325</v>
      </c>
    </row>
    <row r="36" spans="2:13" x14ac:dyDescent="0.2">
      <c r="B36" s="13"/>
      <c r="C36" s="14"/>
      <c r="D36" s="14"/>
      <c r="E36" s="15"/>
      <c r="F36" s="14"/>
      <c r="G36" s="14"/>
      <c r="H36" s="14"/>
      <c r="I36" s="14"/>
      <c r="J36" s="14"/>
      <c r="K36" s="14"/>
      <c r="L36" s="14"/>
      <c r="M36" s="16"/>
    </row>
    <row r="37" spans="2:13" ht="15" x14ac:dyDescent="0.25">
      <c r="B37" s="17" t="s">
        <v>19</v>
      </c>
      <c r="C37" s="17"/>
      <c r="D37" s="18"/>
      <c r="E37" s="19"/>
      <c r="F37" s="18"/>
      <c r="G37" s="18"/>
      <c r="H37" s="18"/>
    </row>
  </sheetData>
  <mergeCells count="22">
    <mergeCell ref="B35:F35"/>
    <mergeCell ref="K3:K5"/>
    <mergeCell ref="L3:M3"/>
    <mergeCell ref="L4:L5"/>
    <mergeCell ref="M4:M5"/>
    <mergeCell ref="B6:D6"/>
    <mergeCell ref="J6:K6"/>
    <mergeCell ref="C7:D7"/>
    <mergeCell ref="B25:F25"/>
    <mergeCell ref="B27:D27"/>
    <mergeCell ref="C28:D28"/>
    <mergeCell ref="B33:F33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dcterms:created xsi:type="dcterms:W3CDTF">2020-08-06T19:52:58Z</dcterms:created>
  <dcterms:modified xsi:type="dcterms:W3CDTF">2023-01-17T15:13:00Z</dcterms:modified>
</cp:coreProperties>
</file>