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3ER TRIMESTRE VERIF\"/>
    </mc:Choice>
  </mc:AlternateContent>
  <xr:revisionPtr revIDLastSave="0" documentId="13_ncr:1_{13E14C44-A573-4ACD-9867-7BB98FBFBF36}" xr6:coauthVersionLast="47" xr6:coauthVersionMax="47" xr10:uidLastSave="{00000000-0000-0000-0000-000000000000}"/>
  <bookViews>
    <workbookView xWindow="-120" yWindow="-120" windowWidth="29040" windowHeight="1584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4" l="1"/>
  <c r="H14" i="4" s="1"/>
  <c r="E13" i="4"/>
  <c r="H13" i="4" s="1"/>
  <c r="G41" i="4"/>
  <c r="F41" i="4"/>
  <c r="D41" i="4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C41" i="4"/>
  <c r="G27" i="4"/>
  <c r="F27" i="4"/>
  <c r="E26" i="4"/>
  <c r="H26" i="4" s="1"/>
  <c r="E25" i="4"/>
  <c r="H25" i="4" s="1"/>
  <c r="E24" i="4"/>
  <c r="H24" i="4" s="1"/>
  <c r="E23" i="4"/>
  <c r="H23" i="4" s="1"/>
  <c r="D27" i="4"/>
  <c r="C27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6" i="4"/>
  <c r="F16" i="4"/>
  <c r="D16" i="4"/>
  <c r="C16" i="4"/>
  <c r="H27" i="4" l="1"/>
  <c r="H41" i="4"/>
  <c r="E27" i="4"/>
  <c r="E41" i="4"/>
  <c r="H16" i="4"/>
  <c r="E16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E9" i="6"/>
  <c r="H9" i="6" s="1"/>
  <c r="E10" i="6"/>
  <c r="H10" i="6" s="1"/>
  <c r="E11" i="6"/>
  <c r="E12" i="6"/>
  <c r="H12" i="6" s="1"/>
  <c r="H74" i="6"/>
  <c r="H73" i="6"/>
  <c r="H70" i="6"/>
  <c r="H66" i="6"/>
  <c r="H62" i="6"/>
  <c r="H61" i="6"/>
  <c r="H58" i="6"/>
  <c r="H50" i="6"/>
  <c r="H46" i="6"/>
  <c r="H45" i="6"/>
  <c r="H42" i="6"/>
  <c r="H41" i="6"/>
  <c r="H38" i="6"/>
  <c r="H37" i="6"/>
  <c r="H34" i="6"/>
  <c r="H29" i="6"/>
  <c r="H21" i="6"/>
  <c r="H11" i="6"/>
  <c r="H8" i="6"/>
  <c r="E76" i="6"/>
  <c r="H76" i="6" s="1"/>
  <c r="E75" i="6"/>
  <c r="H75" i="6" s="1"/>
  <c r="E74" i="6"/>
  <c r="E73" i="6"/>
  <c r="E72" i="6"/>
  <c r="H72" i="6" s="1"/>
  <c r="E71" i="6"/>
  <c r="H71" i="6" s="1"/>
  <c r="E70" i="6"/>
  <c r="E68" i="6"/>
  <c r="H68" i="6" s="1"/>
  <c r="E67" i="6"/>
  <c r="H67" i="6" s="1"/>
  <c r="E66" i="6"/>
  <c r="E64" i="6"/>
  <c r="H64" i="6" s="1"/>
  <c r="E63" i="6"/>
  <c r="H63" i="6" s="1"/>
  <c r="E62" i="6"/>
  <c r="E61" i="6"/>
  <c r="E60" i="6"/>
  <c r="H60" i="6" s="1"/>
  <c r="E59" i="6"/>
  <c r="H59" i="6" s="1"/>
  <c r="E58" i="6"/>
  <c r="E56" i="6"/>
  <c r="H56" i="6" s="1"/>
  <c r="E55" i="6"/>
  <c r="H55" i="6" s="1"/>
  <c r="E54" i="6"/>
  <c r="H54" i="6" s="1"/>
  <c r="E52" i="6"/>
  <c r="H52" i="6" s="1"/>
  <c r="E51" i="6"/>
  <c r="H51" i="6" s="1"/>
  <c r="E50" i="6"/>
  <c r="E49" i="6"/>
  <c r="H49" i="6" s="1"/>
  <c r="E48" i="6"/>
  <c r="H48" i="6" s="1"/>
  <c r="E47" i="6"/>
  <c r="H47" i="6" s="1"/>
  <c r="E46" i="6"/>
  <c r="E45" i="6"/>
  <c r="E44" i="6"/>
  <c r="H44" i="6" s="1"/>
  <c r="E42" i="6"/>
  <c r="E41" i="6"/>
  <c r="E40" i="6"/>
  <c r="H40" i="6" s="1"/>
  <c r="E39" i="6"/>
  <c r="H39" i="6" s="1"/>
  <c r="E38" i="6"/>
  <c r="E37" i="6"/>
  <c r="E36" i="6"/>
  <c r="H36" i="6" s="1"/>
  <c r="E35" i="6"/>
  <c r="H35" i="6" s="1"/>
  <c r="E34" i="6"/>
  <c r="E32" i="6"/>
  <c r="H32" i="6" s="1"/>
  <c r="E31" i="6"/>
  <c r="H31" i="6" s="1"/>
  <c r="E30" i="6"/>
  <c r="H30" i="6" s="1"/>
  <c r="E29" i="6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E69" i="6" s="1"/>
  <c r="H69" i="6" s="1"/>
  <c r="D65" i="6"/>
  <c r="D57" i="6"/>
  <c r="D53" i="6"/>
  <c r="D43" i="6"/>
  <c r="D33" i="6"/>
  <c r="D23" i="6"/>
  <c r="D13" i="6"/>
  <c r="D5" i="6"/>
  <c r="C69" i="6"/>
  <c r="C65" i="6"/>
  <c r="E65" i="6" s="1"/>
  <c r="H65" i="6" s="1"/>
  <c r="C57" i="6"/>
  <c r="E57" i="6" s="1"/>
  <c r="H57" i="6" s="1"/>
  <c r="C53" i="6"/>
  <c r="E53" i="6" s="1"/>
  <c r="H53" i="6" s="1"/>
  <c r="C43" i="6"/>
  <c r="C33" i="6"/>
  <c r="E33" i="6" s="1"/>
  <c r="H33" i="6" s="1"/>
  <c r="C23" i="6"/>
  <c r="C13" i="6"/>
  <c r="C5" i="6"/>
  <c r="E43" i="6" l="1"/>
  <c r="H43" i="6" s="1"/>
  <c r="E23" i="6"/>
  <c r="H23" i="6" s="1"/>
  <c r="E13" i="6"/>
  <c r="H13" i="6" s="1"/>
  <c r="D77" i="6"/>
  <c r="F77" i="6"/>
  <c r="G77" i="6"/>
  <c r="C77" i="6"/>
  <c r="E5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37" i="5" l="1"/>
  <c r="E77" i="6"/>
  <c r="H5" i="6"/>
  <c r="H77" i="6" s="1"/>
  <c r="H37" i="5"/>
</calcChain>
</file>

<file path=xl/sharedStrings.xml><?xml version="1.0" encoding="utf-8"?>
<sst xmlns="http://schemas.openxmlformats.org/spreadsheetml/2006/main" count="221" uniqueCount="148">
  <si>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</si>
  <si>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</si>
  <si>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</si>
  <si>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</si>
  <si>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</si>
  <si>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</si>
  <si>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</si>
  <si>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</si>
  <si>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</si>
  <si>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</si>
  <si>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</si>
  <si>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</si>
  <si>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</si>
  <si>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</si>
  <si>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</si>
  <si>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</si>
  <si>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</si>
  <si>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</si>
  <si>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</si>
  <si>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</si>
  <si>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</si>
  <si>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</si>
  <si>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</si>
  <si>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</si>
  <si>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</si>
  <si>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</si>
  <si>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</si>
  <si>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</si>
  <si>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</si>
  <si>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</si>
  <si>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</si>
  <si>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</si>
  <si>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</si>
  <si>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</si>
  <si>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</si>
  <si>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</si>
  <si>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</si>
  <si>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</si>
  <si>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</si>
  <si>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</si>
  <si>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</si>
  <si>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</si>
  <si>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</si>
  <si>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</si>
  <si>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</si>
  <si>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</si>
  <si>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</si>
  <si>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</si>
  <si>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</si>
  <si>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</si>
  <si>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</si>
  <si>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</si>
  <si>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</si>
  <si>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</si>
  <si>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</si>
  <si>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</si>
  <si>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</si>
  <si>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</si>
  <si>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</si>
  <si>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</si>
  <si>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</si>
  <si>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</si>
  <si>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</si>
  <si>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</si>
  <si>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</si>
  <si>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</si>
  <si>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</si>
  <si>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</si>
  <si>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</si>
  <si>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</si>
  <si>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</si>
  <si>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</si>
  <si>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</si>
  <si>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</si>
  <si>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</si>
  <si>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</si>
  <si>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</si>
  <si>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</si>
  <si>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</si>
  <si>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</si>
  <si>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</si>
  <si>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</si>
  <si>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</si>
  <si>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</si>
  <si>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</si>
  <si>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</si>
  <si>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</si>
  <si>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</si>
  <si>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</si>
  <si>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</si>
  <si>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</si>
  <si>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</si>
  <si>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</si>
  <si>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</si>
  <si>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</si>
  <si>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</si>
  <si>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</si>
  <si>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</si>
  <si>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</si>
  <si>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</si>
  <si>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</si>
  <si>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</si>
  <si>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</si>
  <si>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</si>
  <si>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</si>
  <si>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</si>
  <si>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</si>
  <si>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</si>
  <si>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</si>
  <si>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</si>
  <si>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</si>
  <si>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</si>
  <si>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</si>
  <si>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</si>
  <si>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</si>
  <si>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</si>
  <si>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</si>
  <si>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</si>
  <si>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</si>
  <si>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</si>
  <si>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</si>
  <si>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</si>
  <si>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</si>
  <si>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</si>
  <si>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</si>
  <si>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</si>
  <si>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</si>
  <si>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</si>
  <si>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</si>
  <si>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</si>
  <si>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</si>
  <si>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Sistema Municipal de Agua Potable y Alcantarillado para el Municipio de Salvatierra, Gto.
Estado Analítico del Ejercicio del Presupuesto de Egresos
Clasificación por Objeto del Gasto (Capítulo y Concepto)
Del 1 de Enero al 30 de Septiembre de 2022</t>
  </si>
  <si>
    <t>Sistema Municipal de Agua Potable y Alcantarillado para el Municipio de Salvatierra, Gto.
Estado Analítico del Ejercicio del Presupuesto de Egresos
Clasificación Económica (por Tipo de Gasto)
Del 1 de Enero al 30 de Septiembre de 2022</t>
  </si>
  <si>
    <t>31120-8101 DIRECCION GENERAL</t>
  </si>
  <si>
    <t>31120-8102 ADMINISTRACION</t>
  </si>
  <si>
    <t>31120-8103 CULTURA DEL AGUA</t>
  </si>
  <si>
    <t>31120-8104 COMERCIALIZACION</t>
  </si>
  <si>
    <t>31120-8105 COM. RURALES</t>
  </si>
  <si>
    <t>31120-8106 PRODUCCION</t>
  </si>
  <si>
    <t>31120-8107 ALCANTARILLADO</t>
  </si>
  <si>
    <t>31120-8108 REDES DE AGUA</t>
  </si>
  <si>
    <t>31120-8109 PLANTA DE TRATAMIENTO</t>
  </si>
  <si>
    <t>Sistema Municipal de Agua Potable y Alcantarillado para el Municipio de Salvatierra, Gto.
Estado Analítico del Ejercicio del Presupuesto de Egresos
Clasificación Administrativa
Del 1 de Enero al 30 de Septiembre de 2022</t>
  </si>
  <si>
    <t>Sistema Municipal de Agua Potable y Alcantarillado para el Municipio de Salvatierra, Gto.
Estado Analítico del Ejercicio del Presupuesto de Egresos
Clasificación Funcional (Finalidad y Función)
Del 1 de Enero al 30 de Septiembre de 2022</t>
  </si>
  <si>
    <t xml:space="preserve">                       ELABORÓ                                                                              REVISÓ</t>
  </si>
  <si>
    <t xml:space="preserve">                       AUTORIZÓ</t>
  </si>
  <si>
    <t>LA.E. MARÍA GEORGINA OSORNIO GONZÁLEZ                           ING AGUSTIN ROSILLO CHÁVEZ</t>
  </si>
  <si>
    <t>LIC.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</si>
</sst>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1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>
      <alignment horizontal="center"/>
    </xf>
    <xf numFmtId="0" fontId="6" fillId="0" borderId="0" xfId="0" applyFont="1"/>
    <xf numFmtId="0" fontId="2" fillId="0" borderId="5" xfId="0" applyFont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4" fontId="2" fillId="0" borderId="14" xfId="0" applyNumberFormat="1" applyFont="1" applyBorder="1" applyProtection="1">
      <protection locked="0"/>
    </xf>
    <xf numFmtId="0" fontId="2" fillId="0" borderId="0" xfId="0" applyFont="1"/>
    <xf numFmtId="0" fontId="6" fillId="0" borderId="5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9" xfId="0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/>
    <xf numFmtId="4" fontId="6" fillId="0" borderId="12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4" fontId="6" fillId="0" borderId="8" xfId="9" applyNumberFormat="1" applyFont="1" applyBorder="1" applyAlignment="1">
      <alignment horizontal="center" vertical="center" wrapText="1"/>
    </xf>
    <xf numFmtId="0" fontId="6" fillId="0" borderId="8" xfId="9" applyFont="1" applyBorder="1" applyAlignment="1">
      <alignment horizontal="center" vertical="center" wrapText="1"/>
    </xf>
    <xf numFmtId="0" fontId="2" fillId="0" borderId="0" xfId="8" applyFont="1" applyAlignment="1" applyProtection="1">
      <alignment vertical="top"/>
      <protection locked="0"/>
    </xf>
    <xf numFmtId="0" fontId="6" fillId="0" borderId="9" xfId="9" applyFont="1" applyBorder="1" applyAlignment="1" applyProtection="1">
      <alignment horizontal="center" vertical="center" wrapText="1"/>
      <protection locked="0"/>
    </xf>
    <xf numFmtId="0" fontId="6" fillId="0" borderId="10" xfId="9" applyFont="1" applyBorder="1" applyAlignment="1" applyProtection="1">
      <alignment horizontal="center" vertical="center" wrapText="1"/>
      <protection locked="0"/>
    </xf>
    <xf numFmtId="0" fontId="6" fillId="0" borderId="11" xfId="9" applyFont="1" applyBorder="1" applyAlignment="1" applyProtection="1">
      <alignment horizontal="center" vertical="center" wrapText="1"/>
      <protection locked="0"/>
    </xf>
    <xf numFmtId="4" fontId="6" fillId="0" borderId="12" xfId="9" applyNumberFormat="1" applyFont="1" applyBorder="1" applyAlignment="1">
      <alignment horizontal="center" vertical="center" wrapText="1"/>
    </xf>
    <xf numFmtId="4" fontId="6" fillId="0" borderId="13" xfId="9" applyNumberFormat="1" applyFont="1" applyBorder="1" applyAlignment="1">
      <alignment horizontal="center" vertical="center" wrapText="1"/>
    </xf>
    <xf numFmtId="0" fontId="6" fillId="0" borderId="2" xfId="9" applyFont="1" applyBorder="1" applyAlignment="1">
      <alignment horizontal="center" vertical="center"/>
    </xf>
    <xf numFmtId="0" fontId="6" fillId="0" borderId="3" xfId="9" applyFont="1" applyBorder="1" applyAlignment="1">
      <alignment horizontal="center" vertical="center"/>
    </xf>
    <xf numFmtId="0" fontId="6" fillId="0" borderId="1" xfId="9" applyFont="1" applyBorder="1" applyAlignment="1">
      <alignment horizontal="center" vertical="center"/>
    </xf>
    <xf numFmtId="0" fontId="6" fillId="0" borderId="4" xfId="9" applyFont="1" applyBorder="1" applyAlignment="1">
      <alignment horizontal="center" vertical="center"/>
    </xf>
    <xf numFmtId="0" fontId="6" fillId="0" borderId="5" xfId="9" applyFont="1" applyBorder="1" applyAlignment="1">
      <alignment horizontal="center" vertical="center"/>
    </xf>
    <xf numFmtId="0" fontId="6" fillId="0" borderId="7" xfId="9" applyFont="1" applyBorder="1" applyAlignment="1">
      <alignment horizontal="center" vertical="center"/>
    </xf>
    <xf numFmtId="0" fontId="6" fillId="0" borderId="9" xfId="9" applyFont="1" applyFill="1" applyBorder="1" applyAlignment="1" applyProtection="1">
      <alignment horizontal="center" vertical="center" wrapText="1"/>
      <protection locked="0"/>
    </xf>
    <xf numFmtId="0" fontId="6" fillId="0" borderId="10" xfId="9" applyFont="1" applyFill="1" applyBorder="1" applyAlignment="1" applyProtection="1">
      <alignment horizontal="center" vertical="center" wrapText="1"/>
      <protection locked="0"/>
    </xf>
    <xf numFmtId="0" fontId="6" fillId="0" borderId="11" xfId="9" applyFont="1" applyFill="1" applyBorder="1" applyAlignment="1" applyProtection="1">
      <alignment horizontal="center" vertical="center" wrapText="1"/>
      <protection locked="0"/>
    </xf>
    <xf numFmtId="0" fontId="6" fillId="0" borderId="2" xfId="9" applyFont="1" applyFill="1" applyBorder="1" applyAlignment="1">
      <alignment horizontal="center" vertical="center"/>
    </xf>
    <xf numFmtId="0" fontId="6" fillId="0" borderId="3" xfId="9" applyFont="1" applyFill="1" applyBorder="1" applyAlignment="1">
      <alignment horizontal="center" vertical="center"/>
    </xf>
    <xf numFmtId="4" fontId="6" fillId="0" borderId="12" xfId="9" applyNumberFormat="1" applyFont="1" applyFill="1" applyBorder="1" applyAlignment="1">
      <alignment horizontal="center" vertical="center" wrapText="1"/>
    </xf>
    <xf numFmtId="0" fontId="6" fillId="0" borderId="1" xfId="9" applyFont="1" applyFill="1" applyBorder="1" applyAlignment="1">
      <alignment horizontal="center" vertical="center"/>
    </xf>
    <xf numFmtId="0" fontId="6" fillId="0" borderId="4" xfId="9" applyFont="1" applyFill="1" applyBorder="1" applyAlignment="1">
      <alignment horizontal="center" vertical="center"/>
    </xf>
    <xf numFmtId="4" fontId="6" fillId="0" borderId="8" xfId="9" applyNumberFormat="1" applyFont="1" applyFill="1" applyBorder="1" applyAlignment="1">
      <alignment horizontal="center" vertical="center" wrapText="1"/>
    </xf>
    <xf numFmtId="4" fontId="6" fillId="0" borderId="13" xfId="9" applyNumberFormat="1" applyFont="1" applyFill="1" applyBorder="1" applyAlignment="1">
      <alignment horizontal="center" vertical="center" wrapText="1"/>
    </xf>
    <xf numFmtId="0" fontId="6" fillId="0" borderId="5" xfId="9" applyFont="1" applyFill="1" applyBorder="1" applyAlignment="1">
      <alignment horizontal="center" vertical="center"/>
    </xf>
    <xf numFmtId="0" fontId="6" fillId="0" borderId="7" xfId="9" applyFont="1" applyFill="1" applyBorder="1" applyAlignment="1">
      <alignment horizontal="center" vertical="center"/>
    </xf>
    <xf numFmtId="0" fontId="6" fillId="0" borderId="8" xfId="9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4"/>
  <sheetViews>
    <sheetView showGridLines="0" workbookViewId="0">
      <selection activeCell="B80" sqref="B80:G84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37" t="s">
        <v>131</v>
      </c>
      <c r="B1" s="38"/>
      <c r="C1" s="38"/>
      <c r="D1" s="38"/>
      <c r="E1" s="38"/>
      <c r="F1" s="38"/>
      <c r="G1" s="38"/>
      <c r="H1" s="39"/>
    </row>
    <row r="2" spans="1:8" x14ac:dyDescent="0.2">
      <c r="A2" s="42" t="s">
        <v>52</v>
      </c>
      <c r="B2" s="43"/>
      <c r="C2" s="37" t="s">
        <v>58</v>
      </c>
      <c r="D2" s="38"/>
      <c r="E2" s="38"/>
      <c r="F2" s="38"/>
      <c r="G2" s="39"/>
      <c r="H2" s="40" t="s">
        <v>57</v>
      </c>
    </row>
    <row r="3" spans="1:8" ht="24.95" customHeight="1" x14ac:dyDescent="0.2">
      <c r="A3" s="44"/>
      <c r="B3" s="45"/>
      <c r="C3" s="34" t="s">
        <v>53</v>
      </c>
      <c r="D3" s="34" t="s">
        <v>123</v>
      </c>
      <c r="E3" s="34" t="s">
        <v>54</v>
      </c>
      <c r="F3" s="34" t="s">
        <v>55</v>
      </c>
      <c r="G3" s="34" t="s">
        <v>56</v>
      </c>
      <c r="H3" s="41"/>
    </row>
    <row r="4" spans="1:8" x14ac:dyDescent="0.2">
      <c r="A4" s="46"/>
      <c r="B4" s="47"/>
      <c r="C4" s="35">
        <v>1</v>
      </c>
      <c r="D4" s="35">
        <v>2</v>
      </c>
      <c r="E4" s="35" t="s">
        <v>124</v>
      </c>
      <c r="F4" s="35">
        <v>4</v>
      </c>
      <c r="G4" s="35">
        <v>5</v>
      </c>
      <c r="H4" s="35" t="s">
        <v>125</v>
      </c>
    </row>
    <row r="5" spans="1:8" x14ac:dyDescent="0.2">
      <c r="A5" s="24" t="s">
        <v>59</v>
      </c>
      <c r="B5" s="4"/>
      <c r="C5" s="29">
        <f>SUM(C6:C12)</f>
        <v>12449573.66</v>
      </c>
      <c r="D5" s="29">
        <f>SUM(D6:D12)</f>
        <v>541202.4</v>
      </c>
      <c r="E5" s="29">
        <f>C5+D5</f>
        <v>12990776.060000001</v>
      </c>
      <c r="F5" s="29">
        <f>SUM(F6:F12)</f>
        <v>7644718.7700000005</v>
      </c>
      <c r="G5" s="29">
        <f>SUM(G6:G12)</f>
        <v>7644718.7700000005</v>
      </c>
      <c r="H5" s="29">
        <f>E5-F5</f>
        <v>5346057.29</v>
      </c>
    </row>
    <row r="6" spans="1:8" x14ac:dyDescent="0.2">
      <c r="A6" s="23">
        <v>1100</v>
      </c>
      <c r="B6" s="6" t="s">
        <v>68</v>
      </c>
      <c r="C6" s="8">
        <v>7045699.2800000003</v>
      </c>
      <c r="D6" s="8">
        <v>17717.02</v>
      </c>
      <c r="E6" s="8">
        <f t="shared" ref="E6:E69" si="0">C6+D6</f>
        <v>7063416.2999999998</v>
      </c>
      <c r="F6" s="8">
        <v>4925768.66</v>
      </c>
      <c r="G6" s="8">
        <v>4925768.66</v>
      </c>
      <c r="H6" s="8">
        <f t="shared" ref="H6:H69" si="1">E6-F6</f>
        <v>2137647.6399999997</v>
      </c>
    </row>
    <row r="7" spans="1:8" x14ac:dyDescent="0.2">
      <c r="A7" s="23">
        <v>1200</v>
      </c>
      <c r="B7" s="6" t="s">
        <v>69</v>
      </c>
      <c r="C7" s="8">
        <v>136887.17000000001</v>
      </c>
      <c r="D7" s="8">
        <v>-41097.01</v>
      </c>
      <c r="E7" s="8">
        <f t="shared" si="0"/>
        <v>95790.16</v>
      </c>
      <c r="F7" s="8">
        <v>35363.25</v>
      </c>
      <c r="G7" s="8">
        <v>35363.25</v>
      </c>
      <c r="H7" s="8">
        <f t="shared" si="1"/>
        <v>60426.91</v>
      </c>
    </row>
    <row r="8" spans="1:8" x14ac:dyDescent="0.2">
      <c r="A8" s="23">
        <v>1300</v>
      </c>
      <c r="B8" s="6" t="s">
        <v>70</v>
      </c>
      <c r="C8" s="8">
        <v>2052481.54</v>
      </c>
      <c r="D8" s="8">
        <v>76749.48</v>
      </c>
      <c r="E8" s="8">
        <f t="shared" si="0"/>
        <v>2129231.02</v>
      </c>
      <c r="F8" s="8">
        <v>425665.7</v>
      </c>
      <c r="G8" s="8">
        <v>425665.7</v>
      </c>
      <c r="H8" s="8">
        <f t="shared" si="1"/>
        <v>1703565.32</v>
      </c>
    </row>
    <row r="9" spans="1:8" x14ac:dyDescent="0.2">
      <c r="A9" s="23">
        <v>1400</v>
      </c>
      <c r="B9" s="6" t="s">
        <v>34</v>
      </c>
      <c r="C9" s="8">
        <v>1427914.16</v>
      </c>
      <c r="D9" s="8">
        <v>144990.29</v>
      </c>
      <c r="E9" s="8">
        <f t="shared" si="0"/>
        <v>1572904.45</v>
      </c>
      <c r="F9" s="8">
        <v>1106835.77</v>
      </c>
      <c r="G9" s="8">
        <v>1106835.77</v>
      </c>
      <c r="H9" s="8">
        <f t="shared" si="1"/>
        <v>466068.67999999993</v>
      </c>
    </row>
    <row r="10" spans="1:8" x14ac:dyDescent="0.2">
      <c r="A10" s="23">
        <v>1500</v>
      </c>
      <c r="B10" s="6" t="s">
        <v>71</v>
      </c>
      <c r="C10" s="8">
        <v>1786591.51</v>
      </c>
      <c r="D10" s="8">
        <v>342842.62</v>
      </c>
      <c r="E10" s="8">
        <f t="shared" si="0"/>
        <v>2129434.13</v>
      </c>
      <c r="F10" s="8">
        <v>1151085.3899999999</v>
      </c>
      <c r="G10" s="8">
        <v>1151085.3899999999</v>
      </c>
      <c r="H10" s="8">
        <f t="shared" si="1"/>
        <v>978348.74</v>
      </c>
    </row>
    <row r="11" spans="1:8" x14ac:dyDescent="0.2">
      <c r="A11" s="23">
        <v>1600</v>
      </c>
      <c r="B11" s="6" t="s">
        <v>35</v>
      </c>
      <c r="C11" s="8">
        <v>0</v>
      </c>
      <c r="D11" s="8">
        <v>0</v>
      </c>
      <c r="E11" s="8">
        <f t="shared" si="0"/>
        <v>0</v>
      </c>
      <c r="F11" s="8">
        <v>0</v>
      </c>
      <c r="G11" s="8">
        <v>0</v>
      </c>
      <c r="H11" s="8">
        <f t="shared" si="1"/>
        <v>0</v>
      </c>
    </row>
    <row r="12" spans="1:8" x14ac:dyDescent="0.2">
      <c r="A12" s="23">
        <v>1700</v>
      </c>
      <c r="B12" s="6" t="s">
        <v>72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1:8" x14ac:dyDescent="0.2">
      <c r="A13" s="24" t="s">
        <v>60</v>
      </c>
      <c r="B13" s="4"/>
      <c r="C13" s="30">
        <f>SUM(C14:C22)</f>
        <v>2343854.21</v>
      </c>
      <c r="D13" s="30">
        <f>SUM(D14:D22)</f>
        <v>-267108.59999999998</v>
      </c>
      <c r="E13" s="30">
        <f t="shared" si="0"/>
        <v>2076745.6099999999</v>
      </c>
      <c r="F13" s="30">
        <f>SUM(F14:F22)</f>
        <v>1263170.6500000001</v>
      </c>
      <c r="G13" s="30">
        <f>SUM(G14:G22)</f>
        <v>1050419.8700000001</v>
      </c>
      <c r="H13" s="30">
        <f t="shared" si="1"/>
        <v>813574.95999999973</v>
      </c>
    </row>
    <row r="14" spans="1:8" x14ac:dyDescent="0.2">
      <c r="A14" s="23">
        <v>2100</v>
      </c>
      <c r="B14" s="6" t="s">
        <v>73</v>
      </c>
      <c r="C14" s="8">
        <v>186444.16</v>
      </c>
      <c r="D14" s="8">
        <v>48868.52</v>
      </c>
      <c r="E14" s="8">
        <f t="shared" si="0"/>
        <v>235312.68</v>
      </c>
      <c r="F14" s="8">
        <v>162446.19</v>
      </c>
      <c r="G14" s="8">
        <v>129514.98</v>
      </c>
      <c r="H14" s="8">
        <f t="shared" si="1"/>
        <v>72866.489999999991</v>
      </c>
    </row>
    <row r="15" spans="1:8" x14ac:dyDescent="0.2">
      <c r="A15" s="23">
        <v>2200</v>
      </c>
      <c r="B15" s="6" t="s">
        <v>74</v>
      </c>
      <c r="C15" s="8">
        <v>100000</v>
      </c>
      <c r="D15" s="8">
        <v>0</v>
      </c>
      <c r="E15" s="8">
        <f t="shared" si="0"/>
        <v>100000</v>
      </c>
      <c r="F15" s="8">
        <v>82698.13</v>
      </c>
      <c r="G15" s="8">
        <v>77518.66</v>
      </c>
      <c r="H15" s="8">
        <f t="shared" si="1"/>
        <v>17301.869999999995</v>
      </c>
    </row>
    <row r="16" spans="1:8" x14ac:dyDescent="0.2">
      <c r="A16" s="23">
        <v>2300</v>
      </c>
      <c r="B16" s="6" t="s">
        <v>75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1:8" x14ac:dyDescent="0.2">
      <c r="A17" s="23">
        <v>2400</v>
      </c>
      <c r="B17" s="6" t="s">
        <v>76</v>
      </c>
      <c r="C17" s="8">
        <v>1034265.22</v>
      </c>
      <c r="D17" s="8">
        <v>-356012.11</v>
      </c>
      <c r="E17" s="8">
        <f t="shared" si="0"/>
        <v>678253.11</v>
      </c>
      <c r="F17" s="8">
        <v>285120.98</v>
      </c>
      <c r="G17" s="8">
        <v>241941.01</v>
      </c>
      <c r="H17" s="8">
        <f t="shared" si="1"/>
        <v>393132.13</v>
      </c>
    </row>
    <row r="18" spans="1:8" x14ac:dyDescent="0.2">
      <c r="A18" s="23">
        <v>2500</v>
      </c>
      <c r="B18" s="6" t="s">
        <v>77</v>
      </c>
      <c r="C18" s="8">
        <v>400000</v>
      </c>
      <c r="D18" s="8">
        <v>82782.990000000005</v>
      </c>
      <c r="E18" s="8">
        <f t="shared" si="0"/>
        <v>482782.99</v>
      </c>
      <c r="F18" s="8">
        <v>459814.64</v>
      </c>
      <c r="G18" s="8">
        <v>377549.71</v>
      </c>
      <c r="H18" s="8">
        <f t="shared" si="1"/>
        <v>22968.349999999977</v>
      </c>
    </row>
    <row r="19" spans="1:8" x14ac:dyDescent="0.2">
      <c r="A19" s="23">
        <v>2600</v>
      </c>
      <c r="B19" s="6" t="s">
        <v>78</v>
      </c>
      <c r="C19" s="8">
        <v>311900</v>
      </c>
      <c r="D19" s="8">
        <v>-3000</v>
      </c>
      <c r="E19" s="8">
        <f t="shared" si="0"/>
        <v>308900</v>
      </c>
      <c r="F19" s="8">
        <v>214175.78</v>
      </c>
      <c r="G19" s="8">
        <v>165215.57999999999</v>
      </c>
      <c r="H19" s="8">
        <f t="shared" si="1"/>
        <v>94724.22</v>
      </c>
    </row>
    <row r="20" spans="1:8" x14ac:dyDescent="0.2">
      <c r="A20" s="23">
        <v>2700</v>
      </c>
      <c r="B20" s="6" t="s">
        <v>79</v>
      </c>
      <c r="C20" s="8">
        <v>106600</v>
      </c>
      <c r="D20" s="8">
        <v>-11287.72</v>
      </c>
      <c r="E20" s="8">
        <f t="shared" si="0"/>
        <v>95312.28</v>
      </c>
      <c r="F20" s="8">
        <v>32032.33</v>
      </c>
      <c r="G20" s="8">
        <v>31797.33</v>
      </c>
      <c r="H20" s="8">
        <f t="shared" si="1"/>
        <v>63279.95</v>
      </c>
    </row>
    <row r="21" spans="1:8" x14ac:dyDescent="0.2">
      <c r="A21" s="23">
        <v>2800</v>
      </c>
      <c r="B21" s="6" t="s">
        <v>80</v>
      </c>
      <c r="C21" s="8">
        <v>0</v>
      </c>
      <c r="D21" s="8">
        <v>0</v>
      </c>
      <c r="E21" s="8">
        <f t="shared" si="0"/>
        <v>0</v>
      </c>
      <c r="F21" s="8">
        <v>0</v>
      </c>
      <c r="G21" s="8">
        <v>0</v>
      </c>
      <c r="H21" s="8">
        <f t="shared" si="1"/>
        <v>0</v>
      </c>
    </row>
    <row r="22" spans="1:8" x14ac:dyDescent="0.2">
      <c r="A22" s="23">
        <v>2900</v>
      </c>
      <c r="B22" s="6" t="s">
        <v>81</v>
      </c>
      <c r="C22" s="8">
        <v>204644.83</v>
      </c>
      <c r="D22" s="8">
        <v>-28460.28</v>
      </c>
      <c r="E22" s="8">
        <f t="shared" si="0"/>
        <v>176184.55</v>
      </c>
      <c r="F22" s="8">
        <v>26882.6</v>
      </c>
      <c r="G22" s="8">
        <v>26882.6</v>
      </c>
      <c r="H22" s="8">
        <f t="shared" si="1"/>
        <v>149301.94999999998</v>
      </c>
    </row>
    <row r="23" spans="1:8" x14ac:dyDescent="0.2">
      <c r="A23" s="24" t="s">
        <v>61</v>
      </c>
      <c r="B23" s="4"/>
      <c r="C23" s="30">
        <f>SUM(C24:C32)</f>
        <v>9965080.0799999982</v>
      </c>
      <c r="D23" s="30">
        <f>SUM(D24:D32)</f>
        <v>120293.62999999999</v>
      </c>
      <c r="E23" s="30">
        <f t="shared" si="0"/>
        <v>10085373.709999999</v>
      </c>
      <c r="F23" s="30">
        <f>SUM(F24:F32)</f>
        <v>8286705.7899999991</v>
      </c>
      <c r="G23" s="30">
        <f>SUM(G24:G32)</f>
        <v>8226921.7799999993</v>
      </c>
      <c r="H23" s="30">
        <f t="shared" si="1"/>
        <v>1798667.92</v>
      </c>
    </row>
    <row r="24" spans="1:8" x14ac:dyDescent="0.2">
      <c r="A24" s="23">
        <v>3100</v>
      </c>
      <c r="B24" s="6" t="s">
        <v>82</v>
      </c>
      <c r="C24" s="8">
        <v>7885548.5199999996</v>
      </c>
      <c r="D24" s="8">
        <v>-158128.38</v>
      </c>
      <c r="E24" s="8">
        <f t="shared" si="0"/>
        <v>7727420.1399999997</v>
      </c>
      <c r="F24" s="8">
        <v>6490270.3899999997</v>
      </c>
      <c r="G24" s="8">
        <v>6485316.9800000004</v>
      </c>
      <c r="H24" s="8">
        <f t="shared" si="1"/>
        <v>1237149.75</v>
      </c>
    </row>
    <row r="25" spans="1:8" x14ac:dyDescent="0.2">
      <c r="A25" s="23">
        <v>3200</v>
      </c>
      <c r="B25" s="6" t="s">
        <v>83</v>
      </c>
      <c r="C25" s="8">
        <v>330251.46999999997</v>
      </c>
      <c r="D25" s="8">
        <v>-15137.87</v>
      </c>
      <c r="E25" s="8">
        <f t="shared" si="0"/>
        <v>315113.59999999998</v>
      </c>
      <c r="F25" s="8">
        <v>190560.95</v>
      </c>
      <c r="G25" s="8">
        <v>190560.95</v>
      </c>
      <c r="H25" s="8">
        <f t="shared" si="1"/>
        <v>124552.64999999997</v>
      </c>
    </row>
    <row r="26" spans="1:8" x14ac:dyDescent="0.2">
      <c r="A26" s="23">
        <v>3300</v>
      </c>
      <c r="B26" s="6" t="s">
        <v>84</v>
      </c>
      <c r="C26" s="8">
        <v>162672.41</v>
      </c>
      <c r="D26" s="8">
        <v>-4639.01</v>
      </c>
      <c r="E26" s="8">
        <f t="shared" si="0"/>
        <v>158033.4</v>
      </c>
      <c r="F26" s="8">
        <v>54409.32</v>
      </c>
      <c r="G26" s="8">
        <v>49578.720000000001</v>
      </c>
      <c r="H26" s="8">
        <f t="shared" si="1"/>
        <v>103624.07999999999</v>
      </c>
    </row>
    <row r="27" spans="1:8" x14ac:dyDescent="0.2">
      <c r="A27" s="23">
        <v>3400</v>
      </c>
      <c r="B27" s="6" t="s">
        <v>85</v>
      </c>
      <c r="C27" s="8">
        <v>45000</v>
      </c>
      <c r="D27" s="8">
        <v>0</v>
      </c>
      <c r="E27" s="8">
        <f t="shared" si="0"/>
        <v>45000</v>
      </c>
      <c r="F27" s="8">
        <v>31797.02</v>
      </c>
      <c r="G27" s="8">
        <v>31797.02</v>
      </c>
      <c r="H27" s="8">
        <f t="shared" si="1"/>
        <v>13202.98</v>
      </c>
    </row>
    <row r="28" spans="1:8" x14ac:dyDescent="0.2">
      <c r="A28" s="23">
        <v>3500</v>
      </c>
      <c r="B28" s="6" t="s">
        <v>86</v>
      </c>
      <c r="C28" s="8">
        <v>1005299.59</v>
      </c>
      <c r="D28" s="8">
        <v>204436</v>
      </c>
      <c r="E28" s="8">
        <f t="shared" si="0"/>
        <v>1209735.5899999999</v>
      </c>
      <c r="F28" s="8">
        <v>1017720.97</v>
      </c>
      <c r="G28" s="8">
        <v>967720.97</v>
      </c>
      <c r="H28" s="8">
        <f t="shared" si="1"/>
        <v>192014.61999999988</v>
      </c>
    </row>
    <row r="29" spans="1:8" x14ac:dyDescent="0.2">
      <c r="A29" s="23">
        <v>3600</v>
      </c>
      <c r="B29" s="6" t="s">
        <v>87</v>
      </c>
      <c r="C29" s="8">
        <v>50000</v>
      </c>
      <c r="D29" s="8">
        <v>2177.1</v>
      </c>
      <c r="E29" s="8">
        <f t="shared" si="0"/>
        <v>52177.1</v>
      </c>
      <c r="F29" s="8">
        <v>51633.1</v>
      </c>
      <c r="G29" s="8">
        <v>51633.1</v>
      </c>
      <c r="H29" s="8">
        <f t="shared" si="1"/>
        <v>544</v>
      </c>
    </row>
    <row r="30" spans="1:8" x14ac:dyDescent="0.2">
      <c r="A30" s="23">
        <v>3700</v>
      </c>
      <c r="B30" s="6" t="s">
        <v>88</v>
      </c>
      <c r="C30" s="8">
        <v>48500</v>
      </c>
      <c r="D30" s="8">
        <v>-14177.1</v>
      </c>
      <c r="E30" s="8">
        <f t="shared" si="0"/>
        <v>34322.9</v>
      </c>
      <c r="F30" s="8">
        <v>1726.35</v>
      </c>
      <c r="G30" s="8">
        <v>1726.35</v>
      </c>
      <c r="H30" s="8">
        <f t="shared" si="1"/>
        <v>32596.550000000003</v>
      </c>
    </row>
    <row r="31" spans="1:8" x14ac:dyDescent="0.2">
      <c r="A31" s="23">
        <v>3800</v>
      </c>
      <c r="B31" s="6" t="s">
        <v>89</v>
      </c>
      <c r="C31" s="8">
        <v>50000</v>
      </c>
      <c r="D31" s="8">
        <v>-3000</v>
      </c>
      <c r="E31" s="8">
        <f t="shared" si="0"/>
        <v>47000</v>
      </c>
      <c r="F31" s="8">
        <v>29102.17</v>
      </c>
      <c r="G31" s="8">
        <v>29102.17</v>
      </c>
      <c r="H31" s="8">
        <f t="shared" si="1"/>
        <v>17897.830000000002</v>
      </c>
    </row>
    <row r="32" spans="1:8" x14ac:dyDescent="0.2">
      <c r="A32" s="23">
        <v>3900</v>
      </c>
      <c r="B32" s="6" t="s">
        <v>18</v>
      </c>
      <c r="C32" s="8">
        <v>387808.09</v>
      </c>
      <c r="D32" s="8">
        <v>108762.89</v>
      </c>
      <c r="E32" s="8">
        <f t="shared" si="0"/>
        <v>496570.98000000004</v>
      </c>
      <c r="F32" s="8">
        <v>419485.52</v>
      </c>
      <c r="G32" s="8">
        <v>419485.52</v>
      </c>
      <c r="H32" s="8">
        <f t="shared" si="1"/>
        <v>77085.460000000021</v>
      </c>
    </row>
    <row r="33" spans="1:8" x14ac:dyDescent="0.2">
      <c r="A33" s="24" t="s">
        <v>62</v>
      </c>
      <c r="B33" s="4"/>
      <c r="C33" s="30">
        <f>SUM(C34:C42)</f>
        <v>0</v>
      </c>
      <c r="D33" s="30">
        <f>SUM(D34:D42)</f>
        <v>0</v>
      </c>
      <c r="E33" s="30">
        <f t="shared" si="0"/>
        <v>0</v>
      </c>
      <c r="F33" s="30">
        <f>SUM(F34:F42)</f>
        <v>0</v>
      </c>
      <c r="G33" s="30">
        <f>SUM(G34:G42)</f>
        <v>0</v>
      </c>
      <c r="H33" s="30">
        <f t="shared" si="1"/>
        <v>0</v>
      </c>
    </row>
    <row r="34" spans="1:8" x14ac:dyDescent="0.2">
      <c r="A34" s="23">
        <v>4100</v>
      </c>
      <c r="B34" s="6" t="s">
        <v>90</v>
      </c>
      <c r="C34" s="8">
        <v>0</v>
      </c>
      <c r="D34" s="8">
        <v>0</v>
      </c>
      <c r="E34" s="8">
        <f t="shared" si="0"/>
        <v>0</v>
      </c>
      <c r="F34" s="8">
        <v>0</v>
      </c>
      <c r="G34" s="8">
        <v>0</v>
      </c>
      <c r="H34" s="8">
        <f t="shared" si="1"/>
        <v>0</v>
      </c>
    </row>
    <row r="35" spans="1:8" x14ac:dyDescent="0.2">
      <c r="A35" s="23">
        <v>4200</v>
      </c>
      <c r="B35" s="6" t="s">
        <v>91</v>
      </c>
      <c r="C35" s="8">
        <v>0</v>
      </c>
      <c r="D35" s="8">
        <v>0</v>
      </c>
      <c r="E35" s="8">
        <f t="shared" si="0"/>
        <v>0</v>
      </c>
      <c r="F35" s="8">
        <v>0</v>
      </c>
      <c r="G35" s="8">
        <v>0</v>
      </c>
      <c r="H35" s="8">
        <f t="shared" si="1"/>
        <v>0</v>
      </c>
    </row>
    <row r="36" spans="1:8" x14ac:dyDescent="0.2">
      <c r="A36" s="23">
        <v>4300</v>
      </c>
      <c r="B36" s="6" t="s">
        <v>92</v>
      </c>
      <c r="C36" s="8">
        <v>0</v>
      </c>
      <c r="D36" s="8">
        <v>0</v>
      </c>
      <c r="E36" s="8">
        <f t="shared" si="0"/>
        <v>0</v>
      </c>
      <c r="F36" s="8">
        <v>0</v>
      </c>
      <c r="G36" s="8">
        <v>0</v>
      </c>
      <c r="H36" s="8">
        <f t="shared" si="1"/>
        <v>0</v>
      </c>
    </row>
    <row r="37" spans="1:8" x14ac:dyDescent="0.2">
      <c r="A37" s="23">
        <v>4400</v>
      </c>
      <c r="B37" s="6" t="s">
        <v>93</v>
      </c>
      <c r="C37" s="8">
        <v>0</v>
      </c>
      <c r="D37" s="8">
        <v>0</v>
      </c>
      <c r="E37" s="8">
        <f t="shared" si="0"/>
        <v>0</v>
      </c>
      <c r="F37" s="8">
        <v>0</v>
      </c>
      <c r="G37" s="8">
        <v>0</v>
      </c>
      <c r="H37" s="8">
        <f t="shared" si="1"/>
        <v>0</v>
      </c>
    </row>
    <row r="38" spans="1:8" x14ac:dyDescent="0.2">
      <c r="A38" s="23">
        <v>4500</v>
      </c>
      <c r="B38" s="6" t="s">
        <v>40</v>
      </c>
      <c r="C38" s="8">
        <v>0</v>
      </c>
      <c r="D38" s="8">
        <v>0</v>
      </c>
      <c r="E38" s="8">
        <f t="shared" si="0"/>
        <v>0</v>
      </c>
      <c r="F38" s="8">
        <v>0</v>
      </c>
      <c r="G38" s="8">
        <v>0</v>
      </c>
      <c r="H38" s="8">
        <f t="shared" si="1"/>
        <v>0</v>
      </c>
    </row>
    <row r="39" spans="1:8" x14ac:dyDescent="0.2">
      <c r="A39" s="23">
        <v>4600</v>
      </c>
      <c r="B39" s="6" t="s">
        <v>94</v>
      </c>
      <c r="C39" s="8">
        <v>0</v>
      </c>
      <c r="D39" s="8">
        <v>0</v>
      </c>
      <c r="E39" s="8">
        <f t="shared" si="0"/>
        <v>0</v>
      </c>
      <c r="F39" s="8">
        <v>0</v>
      </c>
      <c r="G39" s="8">
        <v>0</v>
      </c>
      <c r="H39" s="8">
        <f t="shared" si="1"/>
        <v>0</v>
      </c>
    </row>
    <row r="40" spans="1:8" x14ac:dyDescent="0.2">
      <c r="A40" s="23">
        <v>4700</v>
      </c>
      <c r="B40" s="6" t="s">
        <v>95</v>
      </c>
      <c r="C40" s="8">
        <v>0</v>
      </c>
      <c r="D40" s="8">
        <v>0</v>
      </c>
      <c r="E40" s="8">
        <f t="shared" si="0"/>
        <v>0</v>
      </c>
      <c r="F40" s="8">
        <v>0</v>
      </c>
      <c r="G40" s="8">
        <v>0</v>
      </c>
      <c r="H40" s="8">
        <f t="shared" si="1"/>
        <v>0</v>
      </c>
    </row>
    <row r="41" spans="1:8" x14ac:dyDescent="0.2">
      <c r="A41" s="23">
        <v>4800</v>
      </c>
      <c r="B41" s="6" t="s">
        <v>36</v>
      </c>
      <c r="C41" s="8">
        <v>0</v>
      </c>
      <c r="D41" s="8">
        <v>0</v>
      </c>
      <c r="E41" s="8">
        <f t="shared" si="0"/>
        <v>0</v>
      </c>
      <c r="F41" s="8">
        <v>0</v>
      </c>
      <c r="G41" s="8">
        <v>0</v>
      </c>
      <c r="H41" s="8">
        <f t="shared" si="1"/>
        <v>0</v>
      </c>
    </row>
    <row r="42" spans="1:8" x14ac:dyDescent="0.2">
      <c r="A42" s="23">
        <v>4900</v>
      </c>
      <c r="B42" s="6" t="s">
        <v>96</v>
      </c>
      <c r="C42" s="8">
        <v>0</v>
      </c>
      <c r="D42" s="8">
        <v>0</v>
      </c>
      <c r="E42" s="8">
        <f t="shared" si="0"/>
        <v>0</v>
      </c>
      <c r="F42" s="8">
        <v>0</v>
      </c>
      <c r="G42" s="8">
        <v>0</v>
      </c>
      <c r="H42" s="8">
        <f t="shared" si="1"/>
        <v>0</v>
      </c>
    </row>
    <row r="43" spans="1:8" x14ac:dyDescent="0.2">
      <c r="A43" s="24" t="s">
        <v>63</v>
      </c>
      <c r="B43" s="4"/>
      <c r="C43" s="30">
        <f>SUM(C44:C52)</f>
        <v>1027535.9500000001</v>
      </c>
      <c r="D43" s="30">
        <f>SUM(D44:D52)</f>
        <v>-75842.049999999988</v>
      </c>
      <c r="E43" s="30">
        <f t="shared" si="0"/>
        <v>951693.90000000014</v>
      </c>
      <c r="F43" s="30">
        <f>SUM(F44:F52)</f>
        <v>381068.97</v>
      </c>
      <c r="G43" s="30">
        <f>SUM(G44:G52)</f>
        <v>381068.97</v>
      </c>
      <c r="H43" s="30">
        <f t="shared" si="1"/>
        <v>570624.93000000017</v>
      </c>
    </row>
    <row r="44" spans="1:8" x14ac:dyDescent="0.2">
      <c r="A44" s="23">
        <v>5100</v>
      </c>
      <c r="B44" s="6" t="s">
        <v>97</v>
      </c>
      <c r="C44" s="8">
        <v>171000</v>
      </c>
      <c r="D44" s="8">
        <v>-58331.4</v>
      </c>
      <c r="E44" s="8">
        <f t="shared" si="0"/>
        <v>112668.6</v>
      </c>
      <c r="F44" s="8">
        <v>24568.97</v>
      </c>
      <c r="G44" s="8">
        <v>24568.97</v>
      </c>
      <c r="H44" s="8">
        <f t="shared" si="1"/>
        <v>88099.63</v>
      </c>
    </row>
    <row r="45" spans="1:8" x14ac:dyDescent="0.2">
      <c r="A45" s="23">
        <v>5200</v>
      </c>
      <c r="B45" s="6" t="s">
        <v>98</v>
      </c>
      <c r="C45" s="8">
        <v>0</v>
      </c>
      <c r="D45" s="8">
        <v>0</v>
      </c>
      <c r="E45" s="8">
        <f t="shared" si="0"/>
        <v>0</v>
      </c>
      <c r="F45" s="8">
        <v>0</v>
      </c>
      <c r="G45" s="8">
        <v>0</v>
      </c>
      <c r="H45" s="8">
        <f t="shared" si="1"/>
        <v>0</v>
      </c>
    </row>
    <row r="46" spans="1:8" x14ac:dyDescent="0.2">
      <c r="A46" s="23">
        <v>5300</v>
      </c>
      <c r="B46" s="6" t="s">
        <v>99</v>
      </c>
      <c r="C46" s="8">
        <v>0</v>
      </c>
      <c r="D46" s="8">
        <v>0</v>
      </c>
      <c r="E46" s="8">
        <f t="shared" si="0"/>
        <v>0</v>
      </c>
      <c r="F46" s="8">
        <v>0</v>
      </c>
      <c r="G46" s="8">
        <v>0</v>
      </c>
      <c r="H46" s="8">
        <f t="shared" si="1"/>
        <v>0</v>
      </c>
    </row>
    <row r="47" spans="1:8" x14ac:dyDescent="0.2">
      <c r="A47" s="23">
        <v>5400</v>
      </c>
      <c r="B47" s="6" t="s">
        <v>100</v>
      </c>
      <c r="C47" s="8">
        <v>742339.05</v>
      </c>
      <c r="D47" s="8">
        <v>-319084.55</v>
      </c>
      <c r="E47" s="8">
        <f t="shared" si="0"/>
        <v>423254.50000000006</v>
      </c>
      <c r="F47" s="8">
        <v>0</v>
      </c>
      <c r="G47" s="8">
        <v>0</v>
      </c>
      <c r="H47" s="8">
        <f t="shared" si="1"/>
        <v>423254.50000000006</v>
      </c>
    </row>
    <row r="48" spans="1:8" x14ac:dyDescent="0.2">
      <c r="A48" s="23">
        <v>5500</v>
      </c>
      <c r="B48" s="6" t="s">
        <v>101</v>
      </c>
      <c r="C48" s="8">
        <v>0</v>
      </c>
      <c r="D48" s="8">
        <v>0</v>
      </c>
      <c r="E48" s="8">
        <f t="shared" si="0"/>
        <v>0</v>
      </c>
      <c r="F48" s="8">
        <v>0</v>
      </c>
      <c r="G48" s="8">
        <v>0</v>
      </c>
      <c r="H48" s="8">
        <f t="shared" si="1"/>
        <v>0</v>
      </c>
    </row>
    <row r="49" spans="1:8" x14ac:dyDescent="0.2">
      <c r="A49" s="23">
        <v>5600</v>
      </c>
      <c r="B49" s="6" t="s">
        <v>102</v>
      </c>
      <c r="C49" s="8">
        <v>114196.9</v>
      </c>
      <c r="D49" s="8">
        <v>301573.90000000002</v>
      </c>
      <c r="E49" s="8">
        <f t="shared" si="0"/>
        <v>415770.80000000005</v>
      </c>
      <c r="F49" s="8">
        <v>356500</v>
      </c>
      <c r="G49" s="8">
        <v>356500</v>
      </c>
      <c r="H49" s="8">
        <f t="shared" si="1"/>
        <v>59270.800000000047</v>
      </c>
    </row>
    <row r="50" spans="1:8" x14ac:dyDescent="0.2">
      <c r="A50" s="23">
        <v>5700</v>
      </c>
      <c r="B50" s="6" t="s">
        <v>103</v>
      </c>
      <c r="C50" s="8">
        <v>0</v>
      </c>
      <c r="D50" s="8">
        <v>0</v>
      </c>
      <c r="E50" s="8">
        <f t="shared" si="0"/>
        <v>0</v>
      </c>
      <c r="F50" s="8">
        <v>0</v>
      </c>
      <c r="G50" s="8">
        <v>0</v>
      </c>
      <c r="H50" s="8">
        <f t="shared" si="1"/>
        <v>0</v>
      </c>
    </row>
    <row r="51" spans="1:8" x14ac:dyDescent="0.2">
      <c r="A51" s="23">
        <v>5800</v>
      </c>
      <c r="B51" s="6" t="s">
        <v>104</v>
      </c>
      <c r="C51" s="8">
        <v>0</v>
      </c>
      <c r="D51" s="8">
        <v>0</v>
      </c>
      <c r="E51" s="8">
        <f t="shared" si="0"/>
        <v>0</v>
      </c>
      <c r="F51" s="8">
        <v>0</v>
      </c>
      <c r="G51" s="8">
        <v>0</v>
      </c>
      <c r="H51" s="8">
        <f t="shared" si="1"/>
        <v>0</v>
      </c>
    </row>
    <row r="52" spans="1:8" x14ac:dyDescent="0.2">
      <c r="A52" s="23">
        <v>5900</v>
      </c>
      <c r="B52" s="6" t="s">
        <v>105</v>
      </c>
      <c r="C52" s="8">
        <v>0</v>
      </c>
      <c r="D52" s="8">
        <v>0</v>
      </c>
      <c r="E52" s="8">
        <f t="shared" si="0"/>
        <v>0</v>
      </c>
      <c r="F52" s="8">
        <v>0</v>
      </c>
      <c r="G52" s="8">
        <v>0</v>
      </c>
      <c r="H52" s="8">
        <f t="shared" si="1"/>
        <v>0</v>
      </c>
    </row>
    <row r="53" spans="1:8" x14ac:dyDescent="0.2">
      <c r="A53" s="24" t="s">
        <v>64</v>
      </c>
      <c r="B53" s="4"/>
      <c r="C53" s="30">
        <f>SUM(C54:C56)</f>
        <v>318545.38</v>
      </c>
      <c r="D53" s="30">
        <f>SUM(D54:D56)</f>
        <v>-318545.38</v>
      </c>
      <c r="E53" s="30">
        <f t="shared" si="0"/>
        <v>0</v>
      </c>
      <c r="F53" s="30">
        <f>SUM(F54:F56)</f>
        <v>0</v>
      </c>
      <c r="G53" s="30">
        <f>SUM(G54:G56)</f>
        <v>0</v>
      </c>
      <c r="H53" s="30">
        <f t="shared" si="1"/>
        <v>0</v>
      </c>
    </row>
    <row r="54" spans="1:8" x14ac:dyDescent="0.2">
      <c r="A54" s="23">
        <v>6100</v>
      </c>
      <c r="B54" s="6" t="s">
        <v>106</v>
      </c>
      <c r="C54" s="8">
        <v>318545.38</v>
      </c>
      <c r="D54" s="8">
        <v>-318545.38</v>
      </c>
      <c r="E54" s="8">
        <f t="shared" si="0"/>
        <v>0</v>
      </c>
      <c r="F54" s="8">
        <v>0</v>
      </c>
      <c r="G54" s="8">
        <v>0</v>
      </c>
      <c r="H54" s="8">
        <f t="shared" si="1"/>
        <v>0</v>
      </c>
    </row>
    <row r="55" spans="1:8" x14ac:dyDescent="0.2">
      <c r="A55" s="23">
        <v>6200</v>
      </c>
      <c r="B55" s="6" t="s">
        <v>107</v>
      </c>
      <c r="C55" s="8">
        <v>0</v>
      </c>
      <c r="D55" s="8">
        <v>0</v>
      </c>
      <c r="E55" s="8">
        <f t="shared" si="0"/>
        <v>0</v>
      </c>
      <c r="F55" s="8">
        <v>0</v>
      </c>
      <c r="G55" s="8">
        <v>0</v>
      </c>
      <c r="H55" s="8">
        <f t="shared" si="1"/>
        <v>0</v>
      </c>
    </row>
    <row r="56" spans="1:8" x14ac:dyDescent="0.2">
      <c r="A56" s="23">
        <v>6300</v>
      </c>
      <c r="B56" s="6" t="s">
        <v>108</v>
      </c>
      <c r="C56" s="8">
        <v>0</v>
      </c>
      <c r="D56" s="8">
        <v>0</v>
      </c>
      <c r="E56" s="8">
        <f t="shared" si="0"/>
        <v>0</v>
      </c>
      <c r="F56" s="8">
        <v>0</v>
      </c>
      <c r="G56" s="8">
        <v>0</v>
      </c>
      <c r="H56" s="8">
        <f t="shared" si="1"/>
        <v>0</v>
      </c>
    </row>
    <row r="57" spans="1:8" x14ac:dyDescent="0.2">
      <c r="A57" s="24" t="s">
        <v>65</v>
      </c>
      <c r="B57" s="4"/>
      <c r="C57" s="30">
        <f>SUM(C58:C64)</f>
        <v>0</v>
      </c>
      <c r="D57" s="30">
        <f>SUM(D58:D64)</f>
        <v>0</v>
      </c>
      <c r="E57" s="30">
        <f t="shared" si="0"/>
        <v>0</v>
      </c>
      <c r="F57" s="30">
        <f>SUM(F58:F64)</f>
        <v>0</v>
      </c>
      <c r="G57" s="30">
        <f>SUM(G58:G64)</f>
        <v>0</v>
      </c>
      <c r="H57" s="30">
        <f t="shared" si="1"/>
        <v>0</v>
      </c>
    </row>
    <row r="58" spans="1:8" x14ac:dyDescent="0.2">
      <c r="A58" s="23">
        <v>7100</v>
      </c>
      <c r="B58" s="6" t="s">
        <v>109</v>
      </c>
      <c r="C58" s="8">
        <v>0</v>
      </c>
      <c r="D58" s="8">
        <v>0</v>
      </c>
      <c r="E58" s="8">
        <f t="shared" si="0"/>
        <v>0</v>
      </c>
      <c r="F58" s="8">
        <v>0</v>
      </c>
      <c r="G58" s="8">
        <v>0</v>
      </c>
      <c r="H58" s="8">
        <f t="shared" si="1"/>
        <v>0</v>
      </c>
    </row>
    <row r="59" spans="1:8" x14ac:dyDescent="0.2">
      <c r="A59" s="23">
        <v>7200</v>
      </c>
      <c r="B59" s="6" t="s">
        <v>110</v>
      </c>
      <c r="C59" s="8">
        <v>0</v>
      </c>
      <c r="D59" s="8">
        <v>0</v>
      </c>
      <c r="E59" s="8">
        <f t="shared" si="0"/>
        <v>0</v>
      </c>
      <c r="F59" s="8">
        <v>0</v>
      </c>
      <c r="G59" s="8">
        <v>0</v>
      </c>
      <c r="H59" s="8">
        <f t="shared" si="1"/>
        <v>0</v>
      </c>
    </row>
    <row r="60" spans="1:8" x14ac:dyDescent="0.2">
      <c r="A60" s="23">
        <v>7300</v>
      </c>
      <c r="B60" s="6" t="s">
        <v>111</v>
      </c>
      <c r="C60" s="8">
        <v>0</v>
      </c>
      <c r="D60" s="8">
        <v>0</v>
      </c>
      <c r="E60" s="8">
        <f t="shared" si="0"/>
        <v>0</v>
      </c>
      <c r="F60" s="8">
        <v>0</v>
      </c>
      <c r="G60" s="8">
        <v>0</v>
      </c>
      <c r="H60" s="8">
        <f t="shared" si="1"/>
        <v>0</v>
      </c>
    </row>
    <row r="61" spans="1:8" x14ac:dyDescent="0.2">
      <c r="A61" s="23">
        <v>7400</v>
      </c>
      <c r="B61" s="6" t="s">
        <v>112</v>
      </c>
      <c r="C61" s="8">
        <v>0</v>
      </c>
      <c r="D61" s="8">
        <v>0</v>
      </c>
      <c r="E61" s="8">
        <f t="shared" si="0"/>
        <v>0</v>
      </c>
      <c r="F61" s="8">
        <v>0</v>
      </c>
      <c r="G61" s="8">
        <v>0</v>
      </c>
      <c r="H61" s="8">
        <f t="shared" si="1"/>
        <v>0</v>
      </c>
    </row>
    <row r="62" spans="1:8" x14ac:dyDescent="0.2">
      <c r="A62" s="23">
        <v>7500</v>
      </c>
      <c r="B62" s="6" t="s">
        <v>113</v>
      </c>
      <c r="C62" s="8">
        <v>0</v>
      </c>
      <c r="D62" s="8">
        <v>0</v>
      </c>
      <c r="E62" s="8">
        <f t="shared" si="0"/>
        <v>0</v>
      </c>
      <c r="F62" s="8">
        <v>0</v>
      </c>
      <c r="G62" s="8">
        <v>0</v>
      </c>
      <c r="H62" s="8">
        <f t="shared" si="1"/>
        <v>0</v>
      </c>
    </row>
    <row r="63" spans="1:8" x14ac:dyDescent="0.2">
      <c r="A63" s="23">
        <v>7600</v>
      </c>
      <c r="B63" s="6" t="s">
        <v>114</v>
      </c>
      <c r="C63" s="8">
        <v>0</v>
      </c>
      <c r="D63" s="8">
        <v>0</v>
      </c>
      <c r="E63" s="8">
        <f t="shared" si="0"/>
        <v>0</v>
      </c>
      <c r="F63" s="8">
        <v>0</v>
      </c>
      <c r="G63" s="8">
        <v>0</v>
      </c>
      <c r="H63" s="8">
        <f t="shared" si="1"/>
        <v>0</v>
      </c>
    </row>
    <row r="64" spans="1:8" x14ac:dyDescent="0.2">
      <c r="A64" s="23">
        <v>7900</v>
      </c>
      <c r="B64" s="6" t="s">
        <v>115</v>
      </c>
      <c r="C64" s="8">
        <v>0</v>
      </c>
      <c r="D64" s="8">
        <v>0</v>
      </c>
      <c r="E64" s="8">
        <f t="shared" si="0"/>
        <v>0</v>
      </c>
      <c r="F64" s="8">
        <v>0</v>
      </c>
      <c r="G64" s="8">
        <v>0</v>
      </c>
      <c r="H64" s="8">
        <f t="shared" si="1"/>
        <v>0</v>
      </c>
    </row>
    <row r="65" spans="1:8" x14ac:dyDescent="0.2">
      <c r="A65" s="24" t="s">
        <v>66</v>
      </c>
      <c r="B65" s="4"/>
      <c r="C65" s="30">
        <f>SUM(C66:C68)</f>
        <v>0</v>
      </c>
      <c r="D65" s="30">
        <f>SUM(D66:D68)</f>
        <v>0</v>
      </c>
      <c r="E65" s="30">
        <f t="shared" si="0"/>
        <v>0</v>
      </c>
      <c r="F65" s="30">
        <f>SUM(F66:F68)</f>
        <v>0</v>
      </c>
      <c r="G65" s="30">
        <f>SUM(G66:G68)</f>
        <v>0</v>
      </c>
      <c r="H65" s="30">
        <f t="shared" si="1"/>
        <v>0</v>
      </c>
    </row>
    <row r="66" spans="1:8" x14ac:dyDescent="0.2">
      <c r="A66" s="23">
        <v>8100</v>
      </c>
      <c r="B66" s="6" t="s">
        <v>37</v>
      </c>
      <c r="C66" s="8">
        <v>0</v>
      </c>
      <c r="D66" s="8">
        <v>0</v>
      </c>
      <c r="E66" s="8">
        <f t="shared" si="0"/>
        <v>0</v>
      </c>
      <c r="F66" s="8">
        <v>0</v>
      </c>
      <c r="G66" s="8">
        <v>0</v>
      </c>
      <c r="H66" s="8">
        <f t="shared" si="1"/>
        <v>0</v>
      </c>
    </row>
    <row r="67" spans="1:8" x14ac:dyDescent="0.2">
      <c r="A67" s="23">
        <v>8300</v>
      </c>
      <c r="B67" s="6" t="s">
        <v>38</v>
      </c>
      <c r="C67" s="8">
        <v>0</v>
      </c>
      <c r="D67" s="8">
        <v>0</v>
      </c>
      <c r="E67" s="8">
        <f t="shared" si="0"/>
        <v>0</v>
      </c>
      <c r="F67" s="8">
        <v>0</v>
      </c>
      <c r="G67" s="8">
        <v>0</v>
      </c>
      <c r="H67" s="8">
        <f t="shared" si="1"/>
        <v>0</v>
      </c>
    </row>
    <row r="68" spans="1:8" x14ac:dyDescent="0.2">
      <c r="A68" s="23">
        <v>8500</v>
      </c>
      <c r="B68" s="6" t="s">
        <v>39</v>
      </c>
      <c r="C68" s="8">
        <v>0</v>
      </c>
      <c r="D68" s="8">
        <v>0</v>
      </c>
      <c r="E68" s="8">
        <f t="shared" si="0"/>
        <v>0</v>
      </c>
      <c r="F68" s="8">
        <v>0</v>
      </c>
      <c r="G68" s="8">
        <v>0</v>
      </c>
      <c r="H68" s="8">
        <f t="shared" si="1"/>
        <v>0</v>
      </c>
    </row>
    <row r="69" spans="1:8" x14ac:dyDescent="0.2">
      <c r="A69" s="24" t="s">
        <v>67</v>
      </c>
      <c r="B69" s="4"/>
      <c r="C69" s="30">
        <f>SUM(C70:C76)</f>
        <v>0</v>
      </c>
      <c r="D69" s="30">
        <f>SUM(D70:D76)</f>
        <v>0</v>
      </c>
      <c r="E69" s="30">
        <f t="shared" si="0"/>
        <v>0</v>
      </c>
      <c r="F69" s="30">
        <f>SUM(F70:F76)</f>
        <v>0</v>
      </c>
      <c r="G69" s="30">
        <f>SUM(G70:G76)</f>
        <v>0</v>
      </c>
      <c r="H69" s="30">
        <f t="shared" si="1"/>
        <v>0</v>
      </c>
    </row>
    <row r="70" spans="1:8" x14ac:dyDescent="0.2">
      <c r="A70" s="23">
        <v>9100</v>
      </c>
      <c r="B70" s="6" t="s">
        <v>116</v>
      </c>
      <c r="C70" s="8">
        <v>0</v>
      </c>
      <c r="D70" s="8">
        <v>0</v>
      </c>
      <c r="E70" s="8">
        <f t="shared" ref="E70:E76" si="2">C70+D70</f>
        <v>0</v>
      </c>
      <c r="F70" s="8">
        <v>0</v>
      </c>
      <c r="G70" s="8">
        <v>0</v>
      </c>
      <c r="H70" s="8">
        <f t="shared" ref="H70:H76" si="3">E70-F70</f>
        <v>0</v>
      </c>
    </row>
    <row r="71" spans="1:8" x14ac:dyDescent="0.2">
      <c r="A71" s="23">
        <v>9200</v>
      </c>
      <c r="B71" s="6" t="s">
        <v>117</v>
      </c>
      <c r="C71" s="8">
        <v>0</v>
      </c>
      <c r="D71" s="8">
        <v>0</v>
      </c>
      <c r="E71" s="8">
        <f t="shared" si="2"/>
        <v>0</v>
      </c>
      <c r="F71" s="8">
        <v>0</v>
      </c>
      <c r="G71" s="8">
        <v>0</v>
      </c>
      <c r="H71" s="8">
        <f t="shared" si="3"/>
        <v>0</v>
      </c>
    </row>
    <row r="72" spans="1:8" x14ac:dyDescent="0.2">
      <c r="A72" s="23">
        <v>9300</v>
      </c>
      <c r="B72" s="6" t="s">
        <v>118</v>
      </c>
      <c r="C72" s="8">
        <v>0</v>
      </c>
      <c r="D72" s="8">
        <v>0</v>
      </c>
      <c r="E72" s="8">
        <f t="shared" si="2"/>
        <v>0</v>
      </c>
      <c r="F72" s="8">
        <v>0</v>
      </c>
      <c r="G72" s="8">
        <v>0</v>
      </c>
      <c r="H72" s="8">
        <f t="shared" si="3"/>
        <v>0</v>
      </c>
    </row>
    <row r="73" spans="1:8" x14ac:dyDescent="0.2">
      <c r="A73" s="23">
        <v>9400</v>
      </c>
      <c r="B73" s="6" t="s">
        <v>119</v>
      </c>
      <c r="C73" s="8">
        <v>0</v>
      </c>
      <c r="D73" s="8">
        <v>0</v>
      </c>
      <c r="E73" s="8">
        <f t="shared" si="2"/>
        <v>0</v>
      </c>
      <c r="F73" s="8">
        <v>0</v>
      </c>
      <c r="G73" s="8">
        <v>0</v>
      </c>
      <c r="H73" s="8">
        <f t="shared" si="3"/>
        <v>0</v>
      </c>
    </row>
    <row r="74" spans="1:8" x14ac:dyDescent="0.2">
      <c r="A74" s="23">
        <v>9500</v>
      </c>
      <c r="B74" s="6" t="s">
        <v>120</v>
      </c>
      <c r="C74" s="8">
        <v>0</v>
      </c>
      <c r="D74" s="8">
        <v>0</v>
      </c>
      <c r="E74" s="8">
        <f t="shared" si="2"/>
        <v>0</v>
      </c>
      <c r="F74" s="8">
        <v>0</v>
      </c>
      <c r="G74" s="8">
        <v>0</v>
      </c>
      <c r="H74" s="8">
        <f t="shared" si="3"/>
        <v>0</v>
      </c>
    </row>
    <row r="75" spans="1:8" x14ac:dyDescent="0.2">
      <c r="A75" s="23">
        <v>9600</v>
      </c>
      <c r="B75" s="6" t="s">
        <v>121</v>
      </c>
      <c r="C75" s="8">
        <v>0</v>
      </c>
      <c r="D75" s="8">
        <v>0</v>
      </c>
      <c r="E75" s="8">
        <f t="shared" si="2"/>
        <v>0</v>
      </c>
      <c r="F75" s="8">
        <v>0</v>
      </c>
      <c r="G75" s="8">
        <v>0</v>
      </c>
      <c r="H75" s="8">
        <f t="shared" si="3"/>
        <v>0</v>
      </c>
    </row>
    <row r="76" spans="1:8" x14ac:dyDescent="0.2">
      <c r="A76" s="27">
        <v>9900</v>
      </c>
      <c r="B76" s="7" t="s">
        <v>122</v>
      </c>
      <c r="C76" s="31">
        <v>0</v>
      </c>
      <c r="D76" s="31">
        <v>0</v>
      </c>
      <c r="E76" s="31">
        <f t="shared" si="2"/>
        <v>0</v>
      </c>
      <c r="F76" s="31">
        <v>0</v>
      </c>
      <c r="G76" s="31">
        <v>0</v>
      </c>
      <c r="H76" s="31">
        <f t="shared" si="3"/>
        <v>0</v>
      </c>
    </row>
    <row r="77" spans="1:8" x14ac:dyDescent="0.2">
      <c r="A77" s="5"/>
      <c r="B77" s="25" t="s">
        <v>51</v>
      </c>
      <c r="C77" s="32">
        <f t="shared" ref="C77:H77" si="4">SUM(C5+C13+C23+C33+C43+C53+C57+C65+C69)</f>
        <v>26104589.279999997</v>
      </c>
      <c r="D77" s="32">
        <f t="shared" si="4"/>
        <v>5.8207660913467407E-11</v>
      </c>
      <c r="E77" s="32">
        <f t="shared" si="4"/>
        <v>26104589.279999997</v>
      </c>
      <c r="F77" s="32">
        <f t="shared" si="4"/>
        <v>17575664.18</v>
      </c>
      <c r="G77" s="32">
        <f t="shared" si="4"/>
        <v>17303129.390000001</v>
      </c>
      <c r="H77" s="32">
        <f t="shared" si="4"/>
        <v>8528925.0999999996</v>
      </c>
    </row>
    <row r="79" spans="1:8" x14ac:dyDescent="0.2">
      <c r="A79" s="1" t="s">
        <v>128</v>
      </c>
    </row>
    <row r="80" spans="1:8" x14ac:dyDescent="0.2">
      <c r="B80" s="36" t="s">
        <v>144</v>
      </c>
      <c r="F80" s="36" t="s">
        <v>145</v>
      </c>
      <c r="G80" s="36"/>
    </row>
    <row r="81" spans="2:7" x14ac:dyDescent="0.2">
      <c r="B81" s="36"/>
      <c r="F81" s="36"/>
      <c r="G81" s="36"/>
    </row>
    <row r="82" spans="2:7" x14ac:dyDescent="0.2">
      <c r="B82" s="36"/>
      <c r="F82" s="36"/>
      <c r="G82" s="36"/>
    </row>
    <row r="83" spans="2:7" x14ac:dyDescent="0.2">
      <c r="B83" s="36"/>
      <c r="F83" s="36"/>
      <c r="G83" s="36"/>
    </row>
    <row r="84" spans="2:7" x14ac:dyDescent="0.2">
      <c r="B84" s="36" t="s">
        <v>146</v>
      </c>
      <c r="F84" s="36" t="s">
        <v>147</v>
      </c>
      <c r="G84" s="36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7"/>
  <sheetViews>
    <sheetView showGridLines="0" zoomScaleNormal="100" workbookViewId="0">
      <selection activeCell="D33" sqref="D33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37" t="s">
        <v>132</v>
      </c>
      <c r="B1" s="38"/>
      <c r="C1" s="38"/>
      <c r="D1" s="38"/>
      <c r="E1" s="38"/>
      <c r="F1" s="38"/>
      <c r="G1" s="38"/>
      <c r="H1" s="39"/>
    </row>
    <row r="2" spans="1:8" x14ac:dyDescent="0.2">
      <c r="A2" s="42" t="s">
        <v>52</v>
      </c>
      <c r="B2" s="43"/>
      <c r="C2" s="37" t="s">
        <v>58</v>
      </c>
      <c r="D2" s="38"/>
      <c r="E2" s="38"/>
      <c r="F2" s="38"/>
      <c r="G2" s="39"/>
      <c r="H2" s="40" t="s">
        <v>57</v>
      </c>
    </row>
    <row r="3" spans="1:8" ht="24.95" customHeight="1" x14ac:dyDescent="0.2">
      <c r="A3" s="44"/>
      <c r="B3" s="45"/>
      <c r="C3" s="34" t="s">
        <v>53</v>
      </c>
      <c r="D3" s="34" t="s">
        <v>123</v>
      </c>
      <c r="E3" s="34" t="s">
        <v>54</v>
      </c>
      <c r="F3" s="34" t="s">
        <v>55</v>
      </c>
      <c r="G3" s="34" t="s">
        <v>56</v>
      </c>
      <c r="H3" s="41"/>
    </row>
    <row r="4" spans="1:8" x14ac:dyDescent="0.2">
      <c r="A4" s="46"/>
      <c r="B4" s="47"/>
      <c r="C4" s="35">
        <v>1</v>
      </c>
      <c r="D4" s="35">
        <v>2</v>
      </c>
      <c r="E4" s="35" t="s">
        <v>124</v>
      </c>
      <c r="F4" s="35">
        <v>4</v>
      </c>
      <c r="G4" s="35">
        <v>5</v>
      </c>
      <c r="H4" s="35" t="s">
        <v>125</v>
      </c>
    </row>
    <row r="5" spans="1:8" x14ac:dyDescent="0.2">
      <c r="A5" s="3"/>
      <c r="B5" s="9" t="s">
        <v>0</v>
      </c>
      <c r="C5" s="8">
        <v>24758507.949999999</v>
      </c>
      <c r="D5" s="8">
        <v>394387.43</v>
      </c>
      <c r="E5" s="8">
        <f>C5+D5</f>
        <v>25152895.379999999</v>
      </c>
      <c r="F5" s="8">
        <v>17194595.210000001</v>
      </c>
      <c r="G5" s="8">
        <v>16922060.420000002</v>
      </c>
      <c r="H5" s="8">
        <f>E5-F5</f>
        <v>7958300.1699999981</v>
      </c>
    </row>
    <row r="6" spans="1:8" x14ac:dyDescent="0.2">
      <c r="A6" s="3"/>
      <c r="B6" s="9" t="s">
        <v>1</v>
      </c>
      <c r="C6" s="8">
        <v>1346081.33</v>
      </c>
      <c r="D6" s="8">
        <v>-394387.43</v>
      </c>
      <c r="E6" s="8">
        <f>C6+D6</f>
        <v>951693.90000000014</v>
      </c>
      <c r="F6" s="8">
        <v>381068.97</v>
      </c>
      <c r="G6" s="8">
        <v>381068.97</v>
      </c>
      <c r="H6" s="8">
        <f>E6-F6</f>
        <v>570624.93000000017</v>
      </c>
    </row>
    <row r="7" spans="1:8" x14ac:dyDescent="0.2">
      <c r="A7" s="3"/>
      <c r="B7" s="9" t="s">
        <v>2</v>
      </c>
      <c r="C7" s="8">
        <v>0</v>
      </c>
      <c r="D7" s="8">
        <v>0</v>
      </c>
      <c r="E7" s="8">
        <f>C7+D7</f>
        <v>0</v>
      </c>
      <c r="F7" s="8">
        <v>0</v>
      </c>
      <c r="G7" s="8">
        <v>0</v>
      </c>
      <c r="H7" s="8">
        <f>E7-F7</f>
        <v>0</v>
      </c>
    </row>
    <row r="8" spans="1:8" x14ac:dyDescent="0.2">
      <c r="A8" s="3"/>
      <c r="B8" s="9" t="s">
        <v>40</v>
      </c>
      <c r="C8" s="8">
        <v>0</v>
      </c>
      <c r="D8" s="8">
        <v>0</v>
      </c>
      <c r="E8" s="8">
        <f>C8+D8</f>
        <v>0</v>
      </c>
      <c r="F8" s="8">
        <v>0</v>
      </c>
      <c r="G8" s="8">
        <v>0</v>
      </c>
      <c r="H8" s="8">
        <f>E8-F8</f>
        <v>0</v>
      </c>
    </row>
    <row r="9" spans="1:8" x14ac:dyDescent="0.2">
      <c r="A9" s="3"/>
      <c r="B9" s="28" t="s">
        <v>37</v>
      </c>
      <c r="C9" s="31">
        <v>0</v>
      </c>
      <c r="D9" s="31">
        <v>0</v>
      </c>
      <c r="E9" s="31">
        <f>C9+D9</f>
        <v>0</v>
      </c>
      <c r="F9" s="31">
        <v>0</v>
      </c>
      <c r="G9" s="31">
        <v>0</v>
      </c>
      <c r="H9" s="31">
        <f>E9-F9</f>
        <v>0</v>
      </c>
    </row>
    <row r="10" spans="1:8" x14ac:dyDescent="0.2">
      <c r="A10" s="10"/>
      <c r="B10" s="25" t="s">
        <v>51</v>
      </c>
      <c r="C10" s="32">
        <f t="shared" ref="C10:H10" si="0">SUM(C5+C6+C7+C8+C9)</f>
        <v>26104589.280000001</v>
      </c>
      <c r="D10" s="32">
        <f t="shared" si="0"/>
        <v>0</v>
      </c>
      <c r="E10" s="32">
        <f t="shared" si="0"/>
        <v>26104589.279999997</v>
      </c>
      <c r="F10" s="32">
        <f t="shared" si="0"/>
        <v>17575664.18</v>
      </c>
      <c r="G10" s="32">
        <f t="shared" si="0"/>
        <v>17303129.390000001</v>
      </c>
      <c r="H10" s="32">
        <f t="shared" si="0"/>
        <v>8528925.0999999978</v>
      </c>
    </row>
    <row r="12" spans="1:8" x14ac:dyDescent="0.2">
      <c r="A12" s="1" t="s">
        <v>128</v>
      </c>
    </row>
    <row r="13" spans="1:8" x14ac:dyDescent="0.2">
      <c r="B13" s="36" t="s">
        <v>144</v>
      </c>
      <c r="F13" s="36" t="s">
        <v>145</v>
      </c>
      <c r="G13" s="36"/>
    </row>
    <row r="14" spans="1:8" x14ac:dyDescent="0.2">
      <c r="B14" s="36"/>
      <c r="F14" s="36"/>
      <c r="G14" s="36"/>
    </row>
    <row r="15" spans="1:8" x14ac:dyDescent="0.2">
      <c r="B15" s="36"/>
      <c r="F15" s="36"/>
      <c r="G15" s="36"/>
    </row>
    <row r="16" spans="1:8" x14ac:dyDescent="0.2">
      <c r="B16" s="36"/>
      <c r="F16" s="36"/>
      <c r="G16" s="36"/>
    </row>
    <row r="17" spans="2:7" x14ac:dyDescent="0.2">
      <c r="B17" s="36" t="s">
        <v>146</v>
      </c>
      <c r="F17" s="36" t="s">
        <v>147</v>
      </c>
      <c r="G17" s="36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8"/>
  <sheetViews>
    <sheetView showGridLines="0" workbookViewId="0">
      <selection activeCell="A30" sqref="A30:H33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37" t="s">
        <v>142</v>
      </c>
      <c r="B1" s="38"/>
      <c r="C1" s="38"/>
      <c r="D1" s="38"/>
      <c r="E1" s="38"/>
      <c r="F1" s="38"/>
      <c r="G1" s="38"/>
      <c r="H1" s="39"/>
    </row>
    <row r="2" spans="1:8" x14ac:dyDescent="0.2">
      <c r="A2" s="42" t="s">
        <v>52</v>
      </c>
      <c r="B2" s="43"/>
      <c r="C2" s="37" t="s">
        <v>58</v>
      </c>
      <c r="D2" s="38"/>
      <c r="E2" s="38"/>
      <c r="F2" s="38"/>
      <c r="G2" s="39"/>
      <c r="H2" s="40" t="s">
        <v>57</v>
      </c>
    </row>
    <row r="3" spans="1:8" ht="24.95" customHeight="1" x14ac:dyDescent="0.2">
      <c r="A3" s="44"/>
      <c r="B3" s="45"/>
      <c r="C3" s="34" t="s">
        <v>53</v>
      </c>
      <c r="D3" s="34" t="s">
        <v>123</v>
      </c>
      <c r="E3" s="34" t="s">
        <v>54</v>
      </c>
      <c r="F3" s="34" t="s">
        <v>55</v>
      </c>
      <c r="G3" s="34" t="s">
        <v>56</v>
      </c>
      <c r="H3" s="41"/>
    </row>
    <row r="4" spans="1:8" x14ac:dyDescent="0.2">
      <c r="A4" s="46"/>
      <c r="B4" s="47"/>
      <c r="C4" s="35">
        <v>1</v>
      </c>
      <c r="D4" s="35">
        <v>2</v>
      </c>
      <c r="E4" s="35" t="s">
        <v>124</v>
      </c>
      <c r="F4" s="35">
        <v>4</v>
      </c>
      <c r="G4" s="35">
        <v>5</v>
      </c>
      <c r="H4" s="35" t="s">
        <v>125</v>
      </c>
    </row>
    <row r="5" spans="1:8" x14ac:dyDescent="0.2">
      <c r="A5" s="14"/>
      <c r="B5" s="12"/>
      <c r="C5" s="16"/>
      <c r="D5" s="16"/>
      <c r="E5" s="16"/>
      <c r="F5" s="16"/>
      <c r="G5" s="16"/>
      <c r="H5" s="16"/>
    </row>
    <row r="6" spans="1:8" x14ac:dyDescent="0.2">
      <c r="A6" s="2"/>
      <c r="B6" s="11" t="s">
        <v>133</v>
      </c>
      <c r="C6" s="8">
        <v>1909597.41</v>
      </c>
      <c r="D6" s="8">
        <v>-75899.179999999993</v>
      </c>
      <c r="E6" s="8">
        <f>C6+D6</f>
        <v>1833698.23</v>
      </c>
      <c r="F6" s="8">
        <v>614969.63</v>
      </c>
      <c r="G6" s="8">
        <v>614969.63</v>
      </c>
      <c r="H6" s="8">
        <f>E6-F6</f>
        <v>1218728.6000000001</v>
      </c>
    </row>
    <row r="7" spans="1:8" x14ac:dyDescent="0.2">
      <c r="A7" s="2"/>
      <c r="B7" s="11" t="s">
        <v>134</v>
      </c>
      <c r="C7" s="8">
        <v>3287892.61</v>
      </c>
      <c r="D7" s="8">
        <v>-149620.89000000001</v>
      </c>
      <c r="E7" s="8">
        <f t="shared" ref="E7:E12" si="0">C7+D7</f>
        <v>3138271.7199999997</v>
      </c>
      <c r="F7" s="8">
        <v>1924688.52</v>
      </c>
      <c r="G7" s="8">
        <v>1905516.48</v>
      </c>
      <c r="H7" s="8">
        <f t="shared" ref="H7:H12" si="1">E7-F7</f>
        <v>1213583.1999999997</v>
      </c>
    </row>
    <row r="8" spans="1:8" x14ac:dyDescent="0.2">
      <c r="A8" s="2"/>
      <c r="B8" s="11" t="s">
        <v>135</v>
      </c>
      <c r="C8" s="8">
        <v>353272.54</v>
      </c>
      <c r="D8" s="8">
        <v>67770.929999999993</v>
      </c>
      <c r="E8" s="8">
        <f t="shared" si="0"/>
        <v>421043.47</v>
      </c>
      <c r="F8" s="8">
        <v>285896.09000000003</v>
      </c>
      <c r="G8" s="8">
        <v>285896.09000000003</v>
      </c>
      <c r="H8" s="8">
        <f t="shared" si="1"/>
        <v>135147.37999999995</v>
      </c>
    </row>
    <row r="9" spans="1:8" x14ac:dyDescent="0.2">
      <c r="A9" s="2"/>
      <c r="B9" s="11" t="s">
        <v>136</v>
      </c>
      <c r="C9" s="8">
        <v>3324620.34</v>
      </c>
      <c r="D9" s="8">
        <v>-240048.75</v>
      </c>
      <c r="E9" s="8">
        <f t="shared" si="0"/>
        <v>3084571.59</v>
      </c>
      <c r="F9" s="8">
        <v>1882374.36</v>
      </c>
      <c r="G9" s="8">
        <v>1856022.36</v>
      </c>
      <c r="H9" s="8">
        <f t="shared" si="1"/>
        <v>1202197.2299999997</v>
      </c>
    </row>
    <row r="10" spans="1:8" x14ac:dyDescent="0.2">
      <c r="A10" s="2"/>
      <c r="B10" s="11" t="s">
        <v>137</v>
      </c>
      <c r="C10" s="8">
        <v>702584.28</v>
      </c>
      <c r="D10" s="8">
        <v>20267.13</v>
      </c>
      <c r="E10" s="8">
        <f t="shared" si="0"/>
        <v>722851.41</v>
      </c>
      <c r="F10" s="8">
        <v>371212.68</v>
      </c>
      <c r="G10" s="8">
        <v>371212.68</v>
      </c>
      <c r="H10" s="8">
        <f t="shared" si="1"/>
        <v>351638.73000000004</v>
      </c>
    </row>
    <row r="11" spans="1:8" x14ac:dyDescent="0.2">
      <c r="A11" s="2"/>
      <c r="B11" s="11" t="s">
        <v>138</v>
      </c>
      <c r="C11" s="8">
        <v>10152011.789999999</v>
      </c>
      <c r="D11" s="8">
        <v>676400.36</v>
      </c>
      <c r="E11" s="8">
        <f t="shared" si="0"/>
        <v>10828412.149999999</v>
      </c>
      <c r="F11" s="8">
        <v>9066626.4100000001</v>
      </c>
      <c r="G11" s="8">
        <v>8933583.8399999999</v>
      </c>
      <c r="H11" s="8">
        <f t="shared" si="1"/>
        <v>1761785.7399999984</v>
      </c>
    </row>
    <row r="12" spans="1:8" x14ac:dyDescent="0.2">
      <c r="A12" s="2"/>
      <c r="B12" s="11" t="s">
        <v>139</v>
      </c>
      <c r="C12" s="8">
        <v>2056516.72</v>
      </c>
      <c r="D12" s="8">
        <v>-46977.93</v>
      </c>
      <c r="E12" s="8">
        <f t="shared" si="0"/>
        <v>2009538.79</v>
      </c>
      <c r="F12" s="8">
        <v>981734.95</v>
      </c>
      <c r="G12" s="8">
        <v>939689.95</v>
      </c>
      <c r="H12" s="8">
        <f t="shared" si="1"/>
        <v>1027803.8400000001</v>
      </c>
    </row>
    <row r="13" spans="1:8" x14ac:dyDescent="0.2">
      <c r="A13" s="2"/>
      <c r="B13" s="11" t="s">
        <v>140</v>
      </c>
      <c r="C13" s="8">
        <v>3187036.83</v>
      </c>
      <c r="D13" s="8">
        <v>-181580.43</v>
      </c>
      <c r="E13" s="8">
        <f t="shared" ref="E13" si="2">C13+D13</f>
        <v>3005456.4</v>
      </c>
      <c r="F13" s="8">
        <v>1867947.17</v>
      </c>
      <c r="G13" s="8">
        <v>1816023.99</v>
      </c>
      <c r="H13" s="8">
        <f t="shared" ref="H13" si="3">E13-F13</f>
        <v>1137509.23</v>
      </c>
    </row>
    <row r="14" spans="1:8" x14ac:dyDescent="0.2">
      <c r="A14" s="2"/>
      <c r="B14" s="11" t="s">
        <v>141</v>
      </c>
      <c r="C14" s="8">
        <v>1131056.76</v>
      </c>
      <c r="D14" s="8">
        <v>-70311.240000000005</v>
      </c>
      <c r="E14" s="8">
        <f t="shared" ref="E14" si="4">C14+D14</f>
        <v>1060745.52</v>
      </c>
      <c r="F14" s="8">
        <v>580214.37</v>
      </c>
      <c r="G14" s="8">
        <v>580214.37</v>
      </c>
      <c r="H14" s="8">
        <f t="shared" ref="H14" si="5">E14-F14</f>
        <v>480531.15</v>
      </c>
    </row>
    <row r="15" spans="1:8" x14ac:dyDescent="0.2">
      <c r="A15" s="2"/>
      <c r="B15" s="11"/>
      <c r="C15" s="8"/>
      <c r="D15" s="8"/>
      <c r="E15" s="8"/>
      <c r="F15" s="8"/>
      <c r="G15" s="8"/>
      <c r="H15" s="8"/>
    </row>
    <row r="16" spans="1:8" x14ac:dyDescent="0.2">
      <c r="A16" s="13"/>
      <c r="B16" s="26" t="s">
        <v>51</v>
      </c>
      <c r="C16" s="33">
        <f t="shared" ref="C16:H16" si="6">SUM(C6:C15)</f>
        <v>26104589.279999997</v>
      </c>
      <c r="D16" s="33">
        <f t="shared" si="6"/>
        <v>0</v>
      </c>
      <c r="E16" s="33">
        <f t="shared" si="6"/>
        <v>26104589.279999994</v>
      </c>
      <c r="F16" s="33">
        <f t="shared" si="6"/>
        <v>17575664.18</v>
      </c>
      <c r="G16" s="33">
        <f t="shared" si="6"/>
        <v>17303129.389999997</v>
      </c>
      <c r="H16" s="33">
        <f t="shared" si="6"/>
        <v>8528925.0999999978</v>
      </c>
    </row>
    <row r="19" spans="1:8" ht="45" customHeight="1" x14ac:dyDescent="0.2">
      <c r="A19" s="48" t="s">
        <v>126</v>
      </c>
      <c r="B19" s="49"/>
      <c r="C19" s="49"/>
      <c r="D19" s="49"/>
      <c r="E19" s="49"/>
      <c r="F19" s="49"/>
      <c r="G19" s="49"/>
      <c r="H19" s="50"/>
    </row>
    <row r="20" spans="1:8" x14ac:dyDescent="0.2">
      <c r="A20" s="51" t="s">
        <v>52</v>
      </c>
      <c r="B20" s="52"/>
      <c r="C20" s="48" t="s">
        <v>58</v>
      </c>
      <c r="D20" s="49"/>
      <c r="E20" s="49"/>
      <c r="F20" s="49"/>
      <c r="G20" s="50"/>
      <c r="H20" s="53" t="s">
        <v>57</v>
      </c>
    </row>
    <row r="21" spans="1:8" ht="22.5" x14ac:dyDescent="0.2">
      <c r="A21" s="54"/>
      <c r="B21" s="55"/>
      <c r="C21" s="56" t="s">
        <v>53</v>
      </c>
      <c r="D21" s="56" t="s">
        <v>123</v>
      </c>
      <c r="E21" s="56" t="s">
        <v>54</v>
      </c>
      <c r="F21" s="56" t="s">
        <v>55</v>
      </c>
      <c r="G21" s="56" t="s">
        <v>56</v>
      </c>
      <c r="H21" s="57"/>
    </row>
    <row r="22" spans="1:8" x14ac:dyDescent="0.2">
      <c r="A22" s="58"/>
      <c r="B22" s="59"/>
      <c r="C22" s="60">
        <v>1</v>
      </c>
      <c r="D22" s="60">
        <v>2</v>
      </c>
      <c r="E22" s="60" t="s">
        <v>124</v>
      </c>
      <c r="F22" s="60">
        <v>4</v>
      </c>
      <c r="G22" s="60">
        <v>5</v>
      </c>
      <c r="H22" s="60" t="s">
        <v>125</v>
      </c>
    </row>
    <row r="23" spans="1:8" x14ac:dyDescent="0.2">
      <c r="A23" s="2"/>
      <c r="B23" s="1" t="s">
        <v>8</v>
      </c>
      <c r="C23" s="8">
        <v>0</v>
      </c>
      <c r="D23" s="8">
        <v>0</v>
      </c>
      <c r="E23" s="8">
        <f>C23+D23</f>
        <v>0</v>
      </c>
      <c r="F23" s="8">
        <v>0</v>
      </c>
      <c r="G23" s="8">
        <v>0</v>
      </c>
      <c r="H23" s="8">
        <f>E23-F23</f>
        <v>0</v>
      </c>
    </row>
    <row r="24" spans="1:8" x14ac:dyDescent="0.2">
      <c r="A24" s="2"/>
      <c r="B24" s="1" t="s">
        <v>9</v>
      </c>
      <c r="C24" s="8">
        <v>0</v>
      </c>
      <c r="D24" s="8">
        <v>0</v>
      </c>
      <c r="E24" s="8">
        <f t="shared" ref="E24:E26" si="7">C24+D24</f>
        <v>0</v>
      </c>
      <c r="F24" s="8">
        <v>0</v>
      </c>
      <c r="G24" s="8">
        <v>0</v>
      </c>
      <c r="H24" s="8">
        <f t="shared" ref="H24:H26" si="8">E24-F24</f>
        <v>0</v>
      </c>
    </row>
    <row r="25" spans="1:8" x14ac:dyDescent="0.2">
      <c r="A25" s="2"/>
      <c r="B25" s="1" t="s">
        <v>10</v>
      </c>
      <c r="C25" s="8">
        <v>0</v>
      </c>
      <c r="D25" s="8">
        <v>0</v>
      </c>
      <c r="E25" s="8">
        <f t="shared" si="7"/>
        <v>0</v>
      </c>
      <c r="F25" s="8">
        <v>0</v>
      </c>
      <c r="G25" s="8">
        <v>0</v>
      </c>
      <c r="H25" s="8">
        <f t="shared" si="8"/>
        <v>0</v>
      </c>
    </row>
    <row r="26" spans="1:8" x14ac:dyDescent="0.2">
      <c r="A26" s="2"/>
      <c r="B26" s="1" t="s">
        <v>129</v>
      </c>
      <c r="C26" s="8">
        <v>0</v>
      </c>
      <c r="D26" s="8">
        <v>0</v>
      </c>
      <c r="E26" s="8">
        <f t="shared" si="7"/>
        <v>0</v>
      </c>
      <c r="F26" s="8">
        <v>0</v>
      </c>
      <c r="G26" s="8">
        <v>0</v>
      </c>
      <c r="H26" s="8">
        <f t="shared" si="8"/>
        <v>0</v>
      </c>
    </row>
    <row r="27" spans="1:8" x14ac:dyDescent="0.2">
      <c r="A27" s="13"/>
      <c r="B27" s="26" t="s">
        <v>51</v>
      </c>
      <c r="C27" s="33">
        <f t="shared" ref="C27:H27" si="9">SUM(C23:C26)</f>
        <v>0</v>
      </c>
      <c r="D27" s="33">
        <f t="shared" si="9"/>
        <v>0</v>
      </c>
      <c r="E27" s="33">
        <f t="shared" si="9"/>
        <v>0</v>
      </c>
      <c r="F27" s="33">
        <f t="shared" si="9"/>
        <v>0</v>
      </c>
      <c r="G27" s="33">
        <f t="shared" si="9"/>
        <v>0</v>
      </c>
      <c r="H27" s="33">
        <f t="shared" si="9"/>
        <v>0</v>
      </c>
    </row>
    <row r="30" spans="1:8" ht="45" customHeight="1" x14ac:dyDescent="0.2">
      <c r="A30" s="48" t="s">
        <v>127</v>
      </c>
      <c r="B30" s="49"/>
      <c r="C30" s="49"/>
      <c r="D30" s="49"/>
      <c r="E30" s="49"/>
      <c r="F30" s="49"/>
      <c r="G30" s="49"/>
      <c r="H30" s="50"/>
    </row>
    <row r="31" spans="1:8" x14ac:dyDescent="0.2">
      <c r="A31" s="51" t="s">
        <v>52</v>
      </c>
      <c r="B31" s="52"/>
      <c r="C31" s="48" t="s">
        <v>58</v>
      </c>
      <c r="D31" s="49"/>
      <c r="E31" s="49"/>
      <c r="F31" s="49"/>
      <c r="G31" s="50"/>
      <c r="H31" s="53" t="s">
        <v>57</v>
      </c>
    </row>
    <row r="32" spans="1:8" ht="22.5" x14ac:dyDescent="0.2">
      <c r="A32" s="54"/>
      <c r="B32" s="55"/>
      <c r="C32" s="56" t="s">
        <v>53</v>
      </c>
      <c r="D32" s="56" t="s">
        <v>123</v>
      </c>
      <c r="E32" s="56" t="s">
        <v>54</v>
      </c>
      <c r="F32" s="56" t="s">
        <v>55</v>
      </c>
      <c r="G32" s="56" t="s">
        <v>56</v>
      </c>
      <c r="H32" s="57"/>
    </row>
    <row r="33" spans="1:8" x14ac:dyDescent="0.2">
      <c r="A33" s="58"/>
      <c r="B33" s="59"/>
      <c r="C33" s="60">
        <v>1</v>
      </c>
      <c r="D33" s="60">
        <v>2</v>
      </c>
      <c r="E33" s="60" t="s">
        <v>124</v>
      </c>
      <c r="F33" s="60">
        <v>4</v>
      </c>
      <c r="G33" s="60">
        <v>5</v>
      </c>
      <c r="H33" s="60" t="s">
        <v>125</v>
      </c>
    </row>
    <row r="34" spans="1:8" x14ac:dyDescent="0.2">
      <c r="A34" s="2"/>
      <c r="B34" s="15" t="s">
        <v>12</v>
      </c>
      <c r="C34" s="8">
        <v>0</v>
      </c>
      <c r="D34" s="8">
        <v>0</v>
      </c>
      <c r="E34" s="8">
        <f t="shared" ref="E34:E40" si="10">C34+D34</f>
        <v>0</v>
      </c>
      <c r="F34" s="8">
        <v>0</v>
      </c>
      <c r="G34" s="8">
        <v>0</v>
      </c>
      <c r="H34" s="8">
        <f t="shared" ref="H34:H40" si="11">E34-F34</f>
        <v>0</v>
      </c>
    </row>
    <row r="35" spans="1:8" x14ac:dyDescent="0.2">
      <c r="A35" s="2"/>
      <c r="B35" s="15" t="s">
        <v>11</v>
      </c>
      <c r="C35" s="8">
        <v>0</v>
      </c>
      <c r="D35" s="8">
        <v>0</v>
      </c>
      <c r="E35" s="8">
        <f t="shared" si="10"/>
        <v>0</v>
      </c>
      <c r="F35" s="8">
        <v>0</v>
      </c>
      <c r="G35" s="8">
        <v>0</v>
      </c>
      <c r="H35" s="8">
        <f t="shared" si="11"/>
        <v>0</v>
      </c>
    </row>
    <row r="36" spans="1:8" x14ac:dyDescent="0.2">
      <c r="A36" s="2"/>
      <c r="B36" s="15" t="s">
        <v>13</v>
      </c>
      <c r="C36" s="8">
        <v>0</v>
      </c>
      <c r="D36" s="8">
        <v>0</v>
      </c>
      <c r="E36" s="8">
        <f t="shared" si="10"/>
        <v>0</v>
      </c>
      <c r="F36" s="8">
        <v>0</v>
      </c>
      <c r="G36" s="8">
        <v>0</v>
      </c>
      <c r="H36" s="8">
        <f t="shared" si="11"/>
        <v>0</v>
      </c>
    </row>
    <row r="37" spans="1:8" x14ac:dyDescent="0.2">
      <c r="A37" s="2"/>
      <c r="B37" s="15" t="s">
        <v>25</v>
      </c>
      <c r="C37" s="8">
        <v>0</v>
      </c>
      <c r="D37" s="8">
        <v>0</v>
      </c>
      <c r="E37" s="8">
        <f t="shared" si="10"/>
        <v>0</v>
      </c>
      <c r="F37" s="8">
        <v>0</v>
      </c>
      <c r="G37" s="8">
        <v>0</v>
      </c>
      <c r="H37" s="8">
        <f t="shared" si="11"/>
        <v>0</v>
      </c>
    </row>
    <row r="38" spans="1:8" ht="11.25" customHeight="1" x14ac:dyDescent="0.2">
      <c r="A38" s="2"/>
      <c r="B38" s="15" t="s">
        <v>26</v>
      </c>
      <c r="C38" s="8">
        <v>0</v>
      </c>
      <c r="D38" s="8">
        <v>0</v>
      </c>
      <c r="E38" s="8">
        <f t="shared" si="10"/>
        <v>0</v>
      </c>
      <c r="F38" s="8">
        <v>0</v>
      </c>
      <c r="G38" s="8">
        <v>0</v>
      </c>
      <c r="H38" s="8">
        <f t="shared" si="11"/>
        <v>0</v>
      </c>
    </row>
    <row r="39" spans="1:8" x14ac:dyDescent="0.2">
      <c r="A39" s="2"/>
      <c r="B39" s="15" t="s">
        <v>33</v>
      </c>
      <c r="C39" s="8">
        <v>0</v>
      </c>
      <c r="D39" s="8">
        <v>0</v>
      </c>
      <c r="E39" s="8">
        <f t="shared" si="10"/>
        <v>0</v>
      </c>
      <c r="F39" s="8">
        <v>0</v>
      </c>
      <c r="G39" s="8">
        <v>0</v>
      </c>
      <c r="H39" s="8">
        <f t="shared" si="11"/>
        <v>0</v>
      </c>
    </row>
    <row r="40" spans="1:8" x14ac:dyDescent="0.2">
      <c r="A40" s="2"/>
      <c r="B40" s="15" t="s">
        <v>14</v>
      </c>
      <c r="C40" s="8">
        <v>0</v>
      </c>
      <c r="D40" s="8">
        <v>0</v>
      </c>
      <c r="E40" s="8">
        <f t="shared" si="10"/>
        <v>0</v>
      </c>
      <c r="F40" s="8">
        <v>0</v>
      </c>
      <c r="G40" s="8">
        <v>0</v>
      </c>
      <c r="H40" s="8">
        <f t="shared" si="11"/>
        <v>0</v>
      </c>
    </row>
    <row r="41" spans="1:8" x14ac:dyDescent="0.2">
      <c r="A41" s="13"/>
      <c r="B41" s="26" t="s">
        <v>51</v>
      </c>
      <c r="C41" s="33">
        <f t="shared" ref="C41:H41" si="12">SUM(C34:C40)</f>
        <v>0</v>
      </c>
      <c r="D41" s="33">
        <f t="shared" si="12"/>
        <v>0</v>
      </c>
      <c r="E41" s="33">
        <f t="shared" si="12"/>
        <v>0</v>
      </c>
      <c r="F41" s="33">
        <f t="shared" si="12"/>
        <v>0</v>
      </c>
      <c r="G41" s="33">
        <f t="shared" si="12"/>
        <v>0</v>
      </c>
      <c r="H41" s="33">
        <f t="shared" si="12"/>
        <v>0</v>
      </c>
    </row>
    <row r="43" spans="1:8" x14ac:dyDescent="0.2">
      <c r="A43" s="1" t="s">
        <v>128</v>
      </c>
    </row>
    <row r="44" spans="1:8" x14ac:dyDescent="0.2">
      <c r="B44" s="36" t="s">
        <v>144</v>
      </c>
      <c r="F44" s="36" t="s">
        <v>145</v>
      </c>
      <c r="G44" s="36"/>
    </row>
    <row r="45" spans="1:8" x14ac:dyDescent="0.2">
      <c r="B45" s="36"/>
      <c r="F45" s="36"/>
      <c r="G45" s="36"/>
    </row>
    <row r="46" spans="1:8" x14ac:dyDescent="0.2">
      <c r="B46" s="36"/>
      <c r="F46" s="36"/>
      <c r="G46" s="36"/>
    </row>
    <row r="47" spans="1:8" x14ac:dyDescent="0.2">
      <c r="B47" s="36"/>
      <c r="F47" s="36"/>
      <c r="G47" s="36"/>
    </row>
    <row r="48" spans="1:8" x14ac:dyDescent="0.2">
      <c r="B48" s="36" t="s">
        <v>146</v>
      </c>
      <c r="F48" s="36" t="s">
        <v>147</v>
      </c>
      <c r="G48" s="36"/>
    </row>
  </sheetData>
  <sheetProtection formatCells="0" formatColumns="0" formatRows="0" insertRows="0" deleteRows="0" autoFilter="0"/>
  <mergeCells count="12">
    <mergeCell ref="A1:H1"/>
    <mergeCell ref="A2:B4"/>
    <mergeCell ref="A19:H19"/>
    <mergeCell ref="A20:B22"/>
    <mergeCell ref="C2:G2"/>
    <mergeCell ref="H2:H3"/>
    <mergeCell ref="A30:H30"/>
    <mergeCell ref="A31:B33"/>
    <mergeCell ref="C31:G31"/>
    <mergeCell ref="H31:H32"/>
    <mergeCell ref="C20:G20"/>
    <mergeCell ref="H20:H2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showGridLines="0" tabSelected="1" workbookViewId="0">
      <selection activeCell="G25" sqref="G25"/>
    </sheetView>
  </sheetViews>
  <sheetFormatPr baseColWidth="10" defaultRowHeight="11.25" x14ac:dyDescent="0.2"/>
  <cols>
    <col min="1" max="1" width="1.33203125" style="1" customWidth="1"/>
    <col min="2" max="2" width="79" style="1" customWidth="1"/>
    <col min="3" max="8" width="18.33203125" style="1" customWidth="1"/>
    <col min="9" max="16384" width="12" style="1"/>
  </cols>
  <sheetData>
    <row r="1" spans="1:8" ht="50.1" customHeight="1" x14ac:dyDescent="0.2">
      <c r="A1" s="37" t="s">
        <v>143</v>
      </c>
      <c r="B1" s="38"/>
      <c r="C1" s="38"/>
      <c r="D1" s="38"/>
      <c r="E1" s="38"/>
      <c r="F1" s="38"/>
      <c r="G1" s="38"/>
      <c r="H1" s="39"/>
    </row>
    <row r="2" spans="1:8" x14ac:dyDescent="0.2">
      <c r="A2" s="42" t="s">
        <v>52</v>
      </c>
      <c r="B2" s="43"/>
      <c r="C2" s="37" t="s">
        <v>58</v>
      </c>
      <c r="D2" s="38"/>
      <c r="E2" s="38"/>
      <c r="F2" s="38"/>
      <c r="G2" s="39"/>
      <c r="H2" s="40" t="s">
        <v>57</v>
      </c>
    </row>
    <row r="3" spans="1:8" ht="24.95" customHeight="1" x14ac:dyDescent="0.2">
      <c r="A3" s="44"/>
      <c r="B3" s="45"/>
      <c r="C3" s="34" t="s">
        <v>53</v>
      </c>
      <c r="D3" s="34" t="s">
        <v>123</v>
      </c>
      <c r="E3" s="34" t="s">
        <v>54</v>
      </c>
      <c r="F3" s="34" t="s">
        <v>55</v>
      </c>
      <c r="G3" s="34" t="s">
        <v>56</v>
      </c>
      <c r="H3" s="41"/>
    </row>
    <row r="4" spans="1:8" x14ac:dyDescent="0.2">
      <c r="A4" s="46"/>
      <c r="B4" s="47"/>
      <c r="C4" s="35">
        <v>1</v>
      </c>
      <c r="D4" s="35">
        <v>2</v>
      </c>
      <c r="E4" s="35" t="s">
        <v>124</v>
      </c>
      <c r="F4" s="35">
        <v>4</v>
      </c>
      <c r="G4" s="35">
        <v>5</v>
      </c>
      <c r="H4" s="35" t="s">
        <v>125</v>
      </c>
    </row>
    <row r="5" spans="1:8" x14ac:dyDescent="0.2">
      <c r="A5" s="19" t="s">
        <v>15</v>
      </c>
      <c r="B5" s="18"/>
      <c r="C5" s="30">
        <f t="shared" ref="C5:H5" si="0">SUM(C6:C13)</f>
        <v>3641165.15</v>
      </c>
      <c r="D5" s="30">
        <f t="shared" si="0"/>
        <v>-81849.960000000021</v>
      </c>
      <c r="E5" s="30">
        <f t="shared" si="0"/>
        <v>3559315.1899999995</v>
      </c>
      <c r="F5" s="30">
        <f t="shared" si="0"/>
        <v>2210584.61</v>
      </c>
      <c r="G5" s="30">
        <f t="shared" si="0"/>
        <v>2191412.5699999998</v>
      </c>
      <c r="H5" s="30">
        <f t="shared" si="0"/>
        <v>1348730.5799999996</v>
      </c>
    </row>
    <row r="6" spans="1:8" x14ac:dyDescent="0.2">
      <c r="A6" s="17"/>
      <c r="B6" s="20" t="s">
        <v>41</v>
      </c>
      <c r="C6" s="8">
        <v>0</v>
      </c>
      <c r="D6" s="8">
        <v>0</v>
      </c>
      <c r="E6" s="8">
        <f>C6+D6</f>
        <v>0</v>
      </c>
      <c r="F6" s="8">
        <v>0</v>
      </c>
      <c r="G6" s="8">
        <v>0</v>
      </c>
      <c r="H6" s="8">
        <f>E6-F6</f>
        <v>0</v>
      </c>
    </row>
    <row r="7" spans="1:8" x14ac:dyDescent="0.2">
      <c r="A7" s="17"/>
      <c r="B7" s="20" t="s">
        <v>16</v>
      </c>
      <c r="C7" s="8">
        <v>0</v>
      </c>
      <c r="D7" s="8">
        <v>0</v>
      </c>
      <c r="E7" s="8">
        <f t="shared" ref="E7:E13" si="1">C7+D7</f>
        <v>0</v>
      </c>
      <c r="F7" s="8">
        <v>0</v>
      </c>
      <c r="G7" s="8">
        <v>0</v>
      </c>
      <c r="H7" s="8">
        <f t="shared" ref="H7:H13" si="2">E7-F7</f>
        <v>0</v>
      </c>
    </row>
    <row r="8" spans="1:8" x14ac:dyDescent="0.2">
      <c r="A8" s="17"/>
      <c r="B8" s="20" t="s">
        <v>130</v>
      </c>
      <c r="C8" s="8">
        <v>0</v>
      </c>
      <c r="D8" s="8">
        <v>0</v>
      </c>
      <c r="E8" s="8">
        <f t="shared" si="1"/>
        <v>0</v>
      </c>
      <c r="F8" s="8">
        <v>0</v>
      </c>
      <c r="G8" s="8">
        <v>0</v>
      </c>
      <c r="H8" s="8">
        <f t="shared" si="2"/>
        <v>0</v>
      </c>
    </row>
    <row r="9" spans="1:8" x14ac:dyDescent="0.2">
      <c r="A9" s="17"/>
      <c r="B9" s="20" t="s">
        <v>3</v>
      </c>
      <c r="C9" s="8">
        <v>0</v>
      </c>
      <c r="D9" s="8">
        <v>0</v>
      </c>
      <c r="E9" s="8">
        <f t="shared" si="1"/>
        <v>0</v>
      </c>
      <c r="F9" s="8">
        <v>0</v>
      </c>
      <c r="G9" s="8">
        <v>0</v>
      </c>
      <c r="H9" s="8">
        <f t="shared" si="2"/>
        <v>0</v>
      </c>
    </row>
    <row r="10" spans="1:8" x14ac:dyDescent="0.2">
      <c r="A10" s="17"/>
      <c r="B10" s="20" t="s">
        <v>22</v>
      </c>
      <c r="C10" s="8">
        <v>3287892.61</v>
      </c>
      <c r="D10" s="8">
        <v>-149620.89000000001</v>
      </c>
      <c r="E10" s="8">
        <f t="shared" si="1"/>
        <v>3138271.7199999997</v>
      </c>
      <c r="F10" s="8">
        <v>1924688.52</v>
      </c>
      <c r="G10" s="8">
        <v>1905516.48</v>
      </c>
      <c r="H10" s="8">
        <f t="shared" si="2"/>
        <v>1213583.1999999997</v>
      </c>
    </row>
    <row r="11" spans="1:8" x14ac:dyDescent="0.2">
      <c r="A11" s="17"/>
      <c r="B11" s="20" t="s">
        <v>17</v>
      </c>
      <c r="C11" s="8">
        <v>0</v>
      </c>
      <c r="D11" s="8">
        <v>0</v>
      </c>
      <c r="E11" s="8">
        <f t="shared" si="1"/>
        <v>0</v>
      </c>
      <c r="F11" s="8">
        <v>0</v>
      </c>
      <c r="G11" s="8">
        <v>0</v>
      </c>
      <c r="H11" s="8">
        <f t="shared" si="2"/>
        <v>0</v>
      </c>
    </row>
    <row r="12" spans="1:8" x14ac:dyDescent="0.2">
      <c r="A12" s="17"/>
      <c r="B12" s="20" t="s">
        <v>42</v>
      </c>
      <c r="C12" s="8">
        <v>0</v>
      </c>
      <c r="D12" s="8">
        <v>0</v>
      </c>
      <c r="E12" s="8">
        <f t="shared" si="1"/>
        <v>0</v>
      </c>
      <c r="F12" s="8">
        <v>0</v>
      </c>
      <c r="G12" s="8">
        <v>0</v>
      </c>
      <c r="H12" s="8">
        <f t="shared" si="2"/>
        <v>0</v>
      </c>
    </row>
    <row r="13" spans="1:8" x14ac:dyDescent="0.2">
      <c r="A13" s="17"/>
      <c r="B13" s="20" t="s">
        <v>18</v>
      </c>
      <c r="C13" s="8">
        <v>353272.54</v>
      </c>
      <c r="D13" s="8">
        <v>67770.929999999993</v>
      </c>
      <c r="E13" s="8">
        <f t="shared" si="1"/>
        <v>421043.47</v>
      </c>
      <c r="F13" s="8">
        <v>285896.09000000003</v>
      </c>
      <c r="G13" s="8">
        <v>285896.09000000003</v>
      </c>
      <c r="H13" s="8">
        <f t="shared" si="2"/>
        <v>135147.37999999995</v>
      </c>
    </row>
    <row r="14" spans="1:8" x14ac:dyDescent="0.2">
      <c r="A14" s="19" t="s">
        <v>19</v>
      </c>
      <c r="B14" s="21"/>
      <c r="C14" s="30">
        <f t="shared" ref="C14:H14" si="3">SUM(C15:C21)</f>
        <v>22463424.130000003</v>
      </c>
      <c r="D14" s="30">
        <f t="shared" si="3"/>
        <v>81849.959999999992</v>
      </c>
      <c r="E14" s="30">
        <f t="shared" si="3"/>
        <v>22545274.09</v>
      </c>
      <c r="F14" s="30">
        <f t="shared" si="3"/>
        <v>15365079.57</v>
      </c>
      <c r="G14" s="30">
        <f t="shared" si="3"/>
        <v>15111716.82</v>
      </c>
      <c r="H14" s="30">
        <f t="shared" si="3"/>
        <v>7180194.5199999996</v>
      </c>
    </row>
    <row r="15" spans="1:8" x14ac:dyDescent="0.2">
      <c r="A15" s="17"/>
      <c r="B15" s="20" t="s">
        <v>43</v>
      </c>
      <c r="C15" s="8">
        <v>3040654.17</v>
      </c>
      <c r="D15" s="8">
        <v>-146210.42000000001</v>
      </c>
      <c r="E15" s="8">
        <f>C15+D15</f>
        <v>2894443.75</v>
      </c>
      <c r="F15" s="8">
        <v>1195184</v>
      </c>
      <c r="G15" s="8">
        <v>1195184</v>
      </c>
      <c r="H15" s="8">
        <f t="shared" ref="H15:H21" si="4">E15-F15</f>
        <v>1699259.75</v>
      </c>
    </row>
    <row r="16" spans="1:8" x14ac:dyDescent="0.2">
      <c r="A16" s="17"/>
      <c r="B16" s="20" t="s">
        <v>27</v>
      </c>
      <c r="C16" s="8">
        <v>19422769.960000001</v>
      </c>
      <c r="D16" s="8">
        <v>228060.38</v>
      </c>
      <c r="E16" s="8">
        <f t="shared" ref="E16:E21" si="5">C16+D16</f>
        <v>19650830.34</v>
      </c>
      <c r="F16" s="8">
        <v>14169895.57</v>
      </c>
      <c r="G16" s="8">
        <v>13916532.82</v>
      </c>
      <c r="H16" s="8">
        <f t="shared" si="4"/>
        <v>5480934.7699999996</v>
      </c>
    </row>
    <row r="17" spans="1:8" x14ac:dyDescent="0.2">
      <c r="A17" s="17"/>
      <c r="B17" s="20" t="s">
        <v>20</v>
      </c>
      <c r="C17" s="8">
        <v>0</v>
      </c>
      <c r="D17" s="8">
        <v>0</v>
      </c>
      <c r="E17" s="8">
        <f t="shared" si="5"/>
        <v>0</v>
      </c>
      <c r="F17" s="8">
        <v>0</v>
      </c>
      <c r="G17" s="8">
        <v>0</v>
      </c>
      <c r="H17" s="8">
        <f t="shared" si="4"/>
        <v>0</v>
      </c>
    </row>
    <row r="18" spans="1:8" x14ac:dyDescent="0.2">
      <c r="A18" s="17"/>
      <c r="B18" s="20" t="s">
        <v>44</v>
      </c>
      <c r="C18" s="8">
        <v>0</v>
      </c>
      <c r="D18" s="8">
        <v>0</v>
      </c>
      <c r="E18" s="8">
        <f t="shared" si="5"/>
        <v>0</v>
      </c>
      <c r="F18" s="8">
        <v>0</v>
      </c>
      <c r="G18" s="8">
        <v>0</v>
      </c>
      <c r="H18" s="8">
        <f t="shared" si="4"/>
        <v>0</v>
      </c>
    </row>
    <row r="19" spans="1:8" x14ac:dyDescent="0.2">
      <c r="A19" s="17"/>
      <c r="B19" s="20" t="s">
        <v>45</v>
      </c>
      <c r="C19" s="8">
        <v>0</v>
      </c>
      <c r="D19" s="8">
        <v>0</v>
      </c>
      <c r="E19" s="8">
        <f t="shared" si="5"/>
        <v>0</v>
      </c>
      <c r="F19" s="8">
        <v>0</v>
      </c>
      <c r="G19" s="8">
        <v>0</v>
      </c>
      <c r="H19" s="8">
        <f t="shared" si="4"/>
        <v>0</v>
      </c>
    </row>
    <row r="20" spans="1:8" x14ac:dyDescent="0.2">
      <c r="A20" s="17"/>
      <c r="B20" s="20" t="s">
        <v>46</v>
      </c>
      <c r="C20" s="8">
        <v>0</v>
      </c>
      <c r="D20" s="8">
        <v>0</v>
      </c>
      <c r="E20" s="8">
        <f t="shared" si="5"/>
        <v>0</v>
      </c>
      <c r="F20" s="8">
        <v>0</v>
      </c>
      <c r="G20" s="8">
        <v>0</v>
      </c>
      <c r="H20" s="8">
        <f t="shared" si="4"/>
        <v>0</v>
      </c>
    </row>
    <row r="21" spans="1:8" x14ac:dyDescent="0.2">
      <c r="A21" s="17"/>
      <c r="B21" s="20" t="s">
        <v>4</v>
      </c>
      <c r="C21" s="8">
        <v>0</v>
      </c>
      <c r="D21" s="8">
        <v>0</v>
      </c>
      <c r="E21" s="8">
        <f t="shared" si="5"/>
        <v>0</v>
      </c>
      <c r="F21" s="8">
        <v>0</v>
      </c>
      <c r="G21" s="8">
        <v>0</v>
      </c>
      <c r="H21" s="8">
        <f t="shared" si="4"/>
        <v>0</v>
      </c>
    </row>
    <row r="22" spans="1:8" x14ac:dyDescent="0.2">
      <c r="A22" s="19" t="s">
        <v>47</v>
      </c>
      <c r="B22" s="21"/>
      <c r="C22" s="30">
        <f t="shared" ref="C22:H22" si="6">SUM(C23:C31)</f>
        <v>0</v>
      </c>
      <c r="D22" s="30">
        <f t="shared" si="6"/>
        <v>0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</row>
    <row r="23" spans="1:8" x14ac:dyDescent="0.2">
      <c r="A23" s="17"/>
      <c r="B23" s="20" t="s">
        <v>28</v>
      </c>
      <c r="C23" s="8">
        <v>0</v>
      </c>
      <c r="D23" s="8">
        <v>0</v>
      </c>
      <c r="E23" s="8">
        <f>C23+D23</f>
        <v>0</v>
      </c>
      <c r="F23" s="8">
        <v>0</v>
      </c>
      <c r="G23" s="8">
        <v>0</v>
      </c>
      <c r="H23" s="8">
        <f t="shared" ref="H23:H31" si="7">E23-F23</f>
        <v>0</v>
      </c>
    </row>
    <row r="24" spans="1:8" x14ac:dyDescent="0.2">
      <c r="A24" s="17"/>
      <c r="B24" s="20" t="s">
        <v>23</v>
      </c>
      <c r="C24" s="8">
        <v>0</v>
      </c>
      <c r="D24" s="8">
        <v>0</v>
      </c>
      <c r="E24" s="8">
        <f t="shared" ref="E24:E31" si="8">C24+D24</f>
        <v>0</v>
      </c>
      <c r="F24" s="8">
        <v>0</v>
      </c>
      <c r="G24" s="8">
        <v>0</v>
      </c>
      <c r="H24" s="8">
        <f t="shared" si="7"/>
        <v>0</v>
      </c>
    </row>
    <row r="25" spans="1:8" x14ac:dyDescent="0.2">
      <c r="A25" s="17"/>
      <c r="B25" s="20" t="s">
        <v>29</v>
      </c>
      <c r="C25" s="8">
        <v>0</v>
      </c>
      <c r="D25" s="8">
        <v>0</v>
      </c>
      <c r="E25" s="8">
        <f t="shared" si="8"/>
        <v>0</v>
      </c>
      <c r="F25" s="8">
        <v>0</v>
      </c>
      <c r="G25" s="8">
        <v>0</v>
      </c>
      <c r="H25" s="8">
        <f t="shared" si="7"/>
        <v>0</v>
      </c>
    </row>
    <row r="26" spans="1:8" x14ac:dyDescent="0.2">
      <c r="A26" s="17"/>
      <c r="B26" s="20" t="s">
        <v>48</v>
      </c>
      <c r="C26" s="8">
        <v>0</v>
      </c>
      <c r="D26" s="8">
        <v>0</v>
      </c>
      <c r="E26" s="8">
        <f t="shared" si="8"/>
        <v>0</v>
      </c>
      <c r="F26" s="8">
        <v>0</v>
      </c>
      <c r="G26" s="8">
        <v>0</v>
      </c>
      <c r="H26" s="8">
        <f t="shared" si="7"/>
        <v>0</v>
      </c>
    </row>
    <row r="27" spans="1:8" x14ac:dyDescent="0.2">
      <c r="A27" s="17"/>
      <c r="B27" s="20" t="s">
        <v>21</v>
      </c>
      <c r="C27" s="8">
        <v>0</v>
      </c>
      <c r="D27" s="8">
        <v>0</v>
      </c>
      <c r="E27" s="8">
        <f t="shared" si="8"/>
        <v>0</v>
      </c>
      <c r="F27" s="8">
        <v>0</v>
      </c>
      <c r="G27" s="8">
        <v>0</v>
      </c>
      <c r="H27" s="8">
        <f t="shared" si="7"/>
        <v>0</v>
      </c>
    </row>
    <row r="28" spans="1:8" x14ac:dyDescent="0.2">
      <c r="A28" s="17"/>
      <c r="B28" s="20" t="s">
        <v>5</v>
      </c>
      <c r="C28" s="8">
        <v>0</v>
      </c>
      <c r="D28" s="8">
        <v>0</v>
      </c>
      <c r="E28" s="8">
        <f t="shared" si="8"/>
        <v>0</v>
      </c>
      <c r="F28" s="8">
        <v>0</v>
      </c>
      <c r="G28" s="8">
        <v>0</v>
      </c>
      <c r="H28" s="8">
        <f t="shared" si="7"/>
        <v>0</v>
      </c>
    </row>
    <row r="29" spans="1:8" x14ac:dyDescent="0.2">
      <c r="A29" s="17"/>
      <c r="B29" s="20" t="s">
        <v>6</v>
      </c>
      <c r="C29" s="8">
        <v>0</v>
      </c>
      <c r="D29" s="8">
        <v>0</v>
      </c>
      <c r="E29" s="8">
        <f t="shared" si="8"/>
        <v>0</v>
      </c>
      <c r="F29" s="8">
        <v>0</v>
      </c>
      <c r="G29" s="8">
        <v>0</v>
      </c>
      <c r="H29" s="8">
        <f t="shared" si="7"/>
        <v>0</v>
      </c>
    </row>
    <row r="30" spans="1:8" x14ac:dyDescent="0.2">
      <c r="A30" s="17"/>
      <c r="B30" s="20" t="s">
        <v>49</v>
      </c>
      <c r="C30" s="8">
        <v>0</v>
      </c>
      <c r="D30" s="8">
        <v>0</v>
      </c>
      <c r="E30" s="8">
        <f t="shared" si="8"/>
        <v>0</v>
      </c>
      <c r="F30" s="8">
        <v>0</v>
      </c>
      <c r="G30" s="8">
        <v>0</v>
      </c>
      <c r="H30" s="8">
        <f t="shared" si="7"/>
        <v>0</v>
      </c>
    </row>
    <row r="31" spans="1:8" x14ac:dyDescent="0.2">
      <c r="A31" s="17"/>
      <c r="B31" s="20" t="s">
        <v>30</v>
      </c>
      <c r="C31" s="8">
        <v>0</v>
      </c>
      <c r="D31" s="8">
        <v>0</v>
      </c>
      <c r="E31" s="8">
        <f t="shared" si="8"/>
        <v>0</v>
      </c>
      <c r="F31" s="8">
        <v>0</v>
      </c>
      <c r="G31" s="8">
        <v>0</v>
      </c>
      <c r="H31" s="8">
        <f t="shared" si="7"/>
        <v>0</v>
      </c>
    </row>
    <row r="32" spans="1:8" x14ac:dyDescent="0.2">
      <c r="A32" s="19" t="s">
        <v>31</v>
      </c>
      <c r="B32" s="21"/>
      <c r="C32" s="30">
        <f t="shared" ref="C32:H32" si="9">SUM(C33:C36)</f>
        <v>0</v>
      </c>
      <c r="D32" s="30">
        <f t="shared" si="9"/>
        <v>0</v>
      </c>
      <c r="E32" s="30">
        <f t="shared" si="9"/>
        <v>0</v>
      </c>
      <c r="F32" s="30">
        <f t="shared" si="9"/>
        <v>0</v>
      </c>
      <c r="G32" s="30">
        <f t="shared" si="9"/>
        <v>0</v>
      </c>
      <c r="H32" s="30">
        <f t="shared" si="9"/>
        <v>0</v>
      </c>
    </row>
    <row r="33" spans="1:8" x14ac:dyDescent="0.2">
      <c r="A33" s="17"/>
      <c r="B33" s="20" t="s">
        <v>50</v>
      </c>
      <c r="C33" s="8">
        <v>0</v>
      </c>
      <c r="D33" s="8">
        <v>0</v>
      </c>
      <c r="E33" s="8">
        <f>C33+D33</f>
        <v>0</v>
      </c>
      <c r="F33" s="8">
        <v>0</v>
      </c>
      <c r="G33" s="8">
        <v>0</v>
      </c>
      <c r="H33" s="8">
        <f t="shared" ref="H33:H36" si="10">E33-F33</f>
        <v>0</v>
      </c>
    </row>
    <row r="34" spans="1:8" ht="11.25" customHeight="1" x14ac:dyDescent="0.2">
      <c r="A34" s="17"/>
      <c r="B34" s="20" t="s">
        <v>24</v>
      </c>
      <c r="C34" s="8">
        <v>0</v>
      </c>
      <c r="D34" s="8">
        <v>0</v>
      </c>
      <c r="E34" s="8">
        <f t="shared" ref="E34:E36" si="11">C34+D34</f>
        <v>0</v>
      </c>
      <c r="F34" s="8">
        <v>0</v>
      </c>
      <c r="G34" s="8">
        <v>0</v>
      </c>
      <c r="H34" s="8">
        <f t="shared" si="10"/>
        <v>0</v>
      </c>
    </row>
    <row r="35" spans="1:8" x14ac:dyDescent="0.2">
      <c r="A35" s="17"/>
      <c r="B35" s="20" t="s">
        <v>32</v>
      </c>
      <c r="C35" s="8">
        <v>0</v>
      </c>
      <c r="D35" s="8">
        <v>0</v>
      </c>
      <c r="E35" s="8">
        <f t="shared" si="11"/>
        <v>0</v>
      </c>
      <c r="F35" s="8">
        <v>0</v>
      </c>
      <c r="G35" s="8">
        <v>0</v>
      </c>
      <c r="H35" s="8">
        <f t="shared" si="10"/>
        <v>0</v>
      </c>
    </row>
    <row r="36" spans="1:8" x14ac:dyDescent="0.2">
      <c r="A36" s="17"/>
      <c r="B36" s="20" t="s">
        <v>7</v>
      </c>
      <c r="C36" s="8">
        <v>0</v>
      </c>
      <c r="D36" s="8">
        <v>0</v>
      </c>
      <c r="E36" s="8">
        <f t="shared" si="11"/>
        <v>0</v>
      </c>
      <c r="F36" s="8">
        <v>0</v>
      </c>
      <c r="G36" s="8">
        <v>0</v>
      </c>
      <c r="H36" s="8">
        <f t="shared" si="10"/>
        <v>0</v>
      </c>
    </row>
    <row r="37" spans="1:8" x14ac:dyDescent="0.2">
      <c r="A37" s="22"/>
      <c r="B37" s="26" t="s">
        <v>51</v>
      </c>
      <c r="C37" s="33">
        <f t="shared" ref="C37:H37" si="12">SUM(C32+C22+C14+C5)</f>
        <v>26104589.280000001</v>
      </c>
      <c r="D37" s="33">
        <f t="shared" si="12"/>
        <v>-2.9103830456733704E-11</v>
      </c>
      <c r="E37" s="33">
        <f t="shared" si="12"/>
        <v>26104589.280000001</v>
      </c>
      <c r="F37" s="33">
        <f t="shared" si="12"/>
        <v>17575664.18</v>
      </c>
      <c r="G37" s="33">
        <f t="shared" si="12"/>
        <v>17303129.390000001</v>
      </c>
      <c r="H37" s="33">
        <f t="shared" si="12"/>
        <v>8528925.0999999996</v>
      </c>
    </row>
    <row r="39" spans="1:8" x14ac:dyDescent="0.2">
      <c r="A39" s="1" t="s">
        <v>128</v>
      </c>
    </row>
    <row r="41" spans="1:8" x14ac:dyDescent="0.2">
      <c r="B41" s="36" t="s">
        <v>144</v>
      </c>
      <c r="F41" s="36" t="s">
        <v>145</v>
      </c>
      <c r="G41" s="36"/>
    </row>
    <row r="42" spans="1:8" x14ac:dyDescent="0.2">
      <c r="B42" s="36"/>
      <c r="F42" s="36"/>
      <c r="G42" s="36"/>
    </row>
    <row r="43" spans="1:8" x14ac:dyDescent="0.2">
      <c r="B43" s="36"/>
      <c r="F43" s="36"/>
      <c r="G43" s="36"/>
    </row>
    <row r="44" spans="1:8" x14ac:dyDescent="0.2">
      <c r="B44" s="36"/>
      <c r="F44" s="36"/>
      <c r="G44" s="36"/>
    </row>
    <row r="45" spans="1:8" x14ac:dyDescent="0.2">
      <c r="B45" s="36" t="s">
        <v>146</v>
      </c>
      <c r="F45" s="36" t="s">
        <v>147</v>
      </c>
      <c r="G45" s="36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2022-10-14T13:22:39Z</cp:lastPrinted>
  <dcterms:created xsi:type="dcterms:W3CDTF">2014-02-10T03:37:14Z</dcterms:created>
  <dcterms:modified xsi:type="dcterms:W3CDTF">2022-10-14T13:23:36Z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