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Users\SMAPAS SALVATIERRA\Documents\2022\CUENTA PUBLICA 2022\1ER TRIMESTRE\PDF\"/>
    </mc:Choice>
  </mc:AlternateContent>
  <xr:revisionPtr revIDLastSave="0" documentId="13_ncr:1_{CBD9A40B-82E3-43EB-AE3C-1118AB0A23F2}" xr6:coauthVersionLast="47" xr6:coauthVersionMax="47" xr10:uidLastSave="{00000000-0000-0000-0000-000000000000}"/>
  <bookViews>
    <workbookView xWindow="-120" yWindow="-120" windowWidth="29040" windowHeight="15840" activeTab="9" xr2:uid="{00000000-000D-0000-FFFF-FFFF00000000}"/>
  </bookViews>
  <sheets>
    <sheet name="DATOS GENERALES" sheetId="1" r:id="rId1"/>
    <sheet name="F1" sheetId="2" r:id="rId2"/>
    <sheet name="F2" sheetId="3" r:id="rId3"/>
    <sheet name="F3" sheetId="4" r:id="rId4"/>
    <sheet name="F4" sheetId="5" r:id="rId5"/>
    <sheet name="F5" sheetId="6" r:id="rId6"/>
    <sheet name="F6A" sheetId="7" r:id="rId7"/>
    <sheet name="F6B" sheetId="8" r:id="rId8"/>
    <sheet name="F6C" sheetId="10" r:id="rId9"/>
    <sheet name="F6D" sheetId="11" r:id="rId10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1" i="11" l="1"/>
  <c r="G31" i="11" s="1"/>
  <c r="D30" i="11"/>
  <c r="G30" i="11" s="1"/>
  <c r="D29" i="11"/>
  <c r="G29" i="11" s="1"/>
  <c r="F28" i="11"/>
  <c r="E28" i="11"/>
  <c r="C28" i="11"/>
  <c r="B28" i="11"/>
  <c r="D26" i="11"/>
  <c r="D24" i="11" s="1"/>
  <c r="D25" i="11"/>
  <c r="G25" i="11" s="1"/>
  <c r="F24" i="11"/>
  <c r="F21" i="11" s="1"/>
  <c r="F33" i="11" s="1"/>
  <c r="E24" i="11"/>
  <c r="C24" i="11"/>
  <c r="B24" i="11"/>
  <c r="B21" i="11" s="1"/>
  <c r="B33" i="11" s="1"/>
  <c r="D23" i="11"/>
  <c r="G23" i="11" s="1"/>
  <c r="D22" i="11"/>
  <c r="G22" i="11" s="1"/>
  <c r="E21" i="11"/>
  <c r="E33" i="11" s="1"/>
  <c r="C21" i="11"/>
  <c r="C33" i="11" s="1"/>
  <c r="D19" i="11"/>
  <c r="G19" i="11" s="1"/>
  <c r="D18" i="11"/>
  <c r="G18" i="11" s="1"/>
  <c r="D17" i="11"/>
  <c r="D16" i="11" s="1"/>
  <c r="F16" i="11"/>
  <c r="E16" i="11"/>
  <c r="C16" i="11"/>
  <c r="B16" i="11"/>
  <c r="D15" i="11"/>
  <c r="G15" i="11" s="1"/>
  <c r="D14" i="11"/>
  <c r="G14" i="11" s="1"/>
  <c r="D13" i="11"/>
  <c r="G13" i="11" s="1"/>
  <c r="F12" i="11"/>
  <c r="E12" i="11"/>
  <c r="D12" i="11"/>
  <c r="C12" i="11"/>
  <c r="B12" i="11"/>
  <c r="D11" i="11"/>
  <c r="G11" i="11" s="1"/>
  <c r="D75" i="10"/>
  <c r="G75" i="10" s="1"/>
  <c r="G74" i="10"/>
  <c r="D74" i="10"/>
  <c r="D73" i="10"/>
  <c r="D71" i="10" s="1"/>
  <c r="G72" i="10"/>
  <c r="D72" i="10"/>
  <c r="F71" i="10"/>
  <c r="E71" i="10"/>
  <c r="C71" i="10"/>
  <c r="B71" i="10"/>
  <c r="G70" i="10"/>
  <c r="D70" i="10"/>
  <c r="D69" i="10"/>
  <c r="G69" i="10" s="1"/>
  <c r="G68" i="10"/>
  <c r="D68" i="10"/>
  <c r="D67" i="10"/>
  <c r="G67" i="10" s="1"/>
  <c r="G66" i="10"/>
  <c r="D66" i="10"/>
  <c r="D65" i="10"/>
  <c r="G65" i="10" s="1"/>
  <c r="G64" i="10"/>
  <c r="D64" i="10"/>
  <c r="D63" i="10"/>
  <c r="D61" i="10" s="1"/>
  <c r="G62" i="10"/>
  <c r="D62" i="10"/>
  <c r="F61" i="10"/>
  <c r="E61" i="10"/>
  <c r="C61" i="10"/>
  <c r="B61" i="10"/>
  <c r="G60" i="10"/>
  <c r="D60" i="10"/>
  <c r="D59" i="10"/>
  <c r="G59" i="10" s="1"/>
  <c r="G58" i="10"/>
  <c r="D58" i="10"/>
  <c r="D57" i="10"/>
  <c r="G57" i="10" s="1"/>
  <c r="G56" i="10"/>
  <c r="D56" i="10"/>
  <c r="D55" i="10"/>
  <c r="D53" i="10" s="1"/>
  <c r="G54" i="10"/>
  <c r="D54" i="10"/>
  <c r="F53" i="10"/>
  <c r="E53" i="10"/>
  <c r="C53" i="10"/>
  <c r="B53" i="10"/>
  <c r="G52" i="10"/>
  <c r="D52" i="10"/>
  <c r="D51" i="10"/>
  <c r="G51" i="10" s="1"/>
  <c r="G50" i="10"/>
  <c r="D50" i="10"/>
  <c r="D49" i="10"/>
  <c r="G49" i="10" s="1"/>
  <c r="G48" i="10"/>
  <c r="D48" i="10"/>
  <c r="D47" i="10"/>
  <c r="G47" i="10" s="1"/>
  <c r="G46" i="10"/>
  <c r="D46" i="10"/>
  <c r="D45" i="10"/>
  <c r="G45" i="10" s="1"/>
  <c r="F44" i="10"/>
  <c r="E44" i="10"/>
  <c r="D44" i="10"/>
  <c r="D43" i="10" s="1"/>
  <c r="C44" i="10"/>
  <c r="C43" i="10" s="1"/>
  <c r="B44" i="10"/>
  <c r="F43" i="10"/>
  <c r="E43" i="10"/>
  <c r="B43" i="10"/>
  <c r="G41" i="10"/>
  <c r="D41" i="10"/>
  <c r="D40" i="10"/>
  <c r="G40" i="10" s="1"/>
  <c r="G39" i="10"/>
  <c r="D39" i="10"/>
  <c r="D38" i="10"/>
  <c r="G38" i="10" s="1"/>
  <c r="F37" i="10"/>
  <c r="E37" i="10"/>
  <c r="D37" i="10"/>
  <c r="C37" i="10"/>
  <c r="B37" i="10"/>
  <c r="D36" i="10"/>
  <c r="G36" i="10" s="1"/>
  <c r="G35" i="10"/>
  <c r="D35" i="10"/>
  <c r="D34" i="10"/>
  <c r="G34" i="10" s="1"/>
  <c r="G33" i="10"/>
  <c r="D33" i="10"/>
  <c r="D32" i="10"/>
  <c r="G32" i="10" s="1"/>
  <c r="G31" i="10"/>
  <c r="D31" i="10"/>
  <c r="D30" i="10"/>
  <c r="G30" i="10" s="1"/>
  <c r="G29" i="10"/>
  <c r="D29" i="10"/>
  <c r="D28" i="10"/>
  <c r="G28" i="10" s="1"/>
  <c r="F27" i="10"/>
  <c r="E27" i="10"/>
  <c r="D27" i="10"/>
  <c r="C27" i="10"/>
  <c r="B27" i="10"/>
  <c r="D26" i="10"/>
  <c r="G26" i="10" s="1"/>
  <c r="G25" i="10"/>
  <c r="D25" i="10"/>
  <c r="D24" i="10"/>
  <c r="G24" i="10" s="1"/>
  <c r="G23" i="10"/>
  <c r="D23" i="10"/>
  <c r="D22" i="10"/>
  <c r="G22" i="10" s="1"/>
  <c r="G21" i="10"/>
  <c r="D21" i="10"/>
  <c r="D20" i="10"/>
  <c r="D19" i="10" s="1"/>
  <c r="F19" i="10"/>
  <c r="E19" i="10"/>
  <c r="C19" i="10"/>
  <c r="B19" i="10"/>
  <c r="D18" i="10"/>
  <c r="G18" i="10" s="1"/>
  <c r="G17" i="10"/>
  <c r="D17" i="10"/>
  <c r="D16" i="10"/>
  <c r="G16" i="10" s="1"/>
  <c r="D15" i="10"/>
  <c r="G15" i="10" s="1"/>
  <c r="D14" i="10"/>
  <c r="G14" i="10" s="1"/>
  <c r="D13" i="10"/>
  <c r="G13" i="10" s="1"/>
  <c r="D12" i="10"/>
  <c r="D10" i="10" s="1"/>
  <c r="D11" i="10"/>
  <c r="G11" i="10" s="1"/>
  <c r="F10" i="10"/>
  <c r="F9" i="10" s="1"/>
  <c r="F77" i="10" s="1"/>
  <c r="E10" i="10"/>
  <c r="E9" i="10" s="1"/>
  <c r="E77" i="10" s="1"/>
  <c r="C10" i="10"/>
  <c r="B10" i="10"/>
  <c r="B9" i="10" s="1"/>
  <c r="B77" i="10" s="1"/>
  <c r="C9" i="10"/>
  <c r="C77" i="10" s="1"/>
  <c r="D28" i="8"/>
  <c r="G28" i="8" s="1"/>
  <c r="D27" i="8"/>
  <c r="G27" i="8" s="1"/>
  <c r="D26" i="8"/>
  <c r="G26" i="8" s="1"/>
  <c r="D25" i="8"/>
  <c r="G25" i="8" s="1"/>
  <c r="D24" i="8"/>
  <c r="G24" i="8" s="1"/>
  <c r="D23" i="8"/>
  <c r="G23" i="8" s="1"/>
  <c r="D22" i="8"/>
  <c r="D19" i="8" s="1"/>
  <c r="D21" i="8"/>
  <c r="G21" i="8" s="1"/>
  <c r="D20" i="8"/>
  <c r="G20" i="8" s="1"/>
  <c r="F19" i="8"/>
  <c r="E19" i="8"/>
  <c r="C19" i="8"/>
  <c r="B19" i="8"/>
  <c r="D17" i="8"/>
  <c r="G17" i="8" s="1"/>
  <c r="D16" i="8"/>
  <c r="G16" i="8" s="1"/>
  <c r="D15" i="8"/>
  <c r="G15" i="8" s="1"/>
  <c r="D14" i="8"/>
  <c r="G14" i="8" s="1"/>
  <c r="D13" i="8"/>
  <c r="G13" i="8" s="1"/>
  <c r="D12" i="8"/>
  <c r="G12" i="8" s="1"/>
  <c r="D11" i="8"/>
  <c r="D9" i="8" s="1"/>
  <c r="D10" i="8"/>
  <c r="G10" i="8" s="1"/>
  <c r="F9" i="8"/>
  <c r="F29" i="8" s="1"/>
  <c r="E9" i="8"/>
  <c r="E29" i="8" s="1"/>
  <c r="C9" i="8"/>
  <c r="C29" i="8" s="1"/>
  <c r="B9" i="8"/>
  <c r="B29" i="8" s="1"/>
  <c r="D29" i="8" s="1"/>
  <c r="G29" i="8" s="1"/>
  <c r="D157" i="7"/>
  <c r="G157" i="7" s="1"/>
  <c r="G156" i="7"/>
  <c r="D156" i="7"/>
  <c r="D155" i="7"/>
  <c r="G155" i="7" s="1"/>
  <c r="G154" i="7"/>
  <c r="D154" i="7"/>
  <c r="D153" i="7"/>
  <c r="G153" i="7" s="1"/>
  <c r="G152" i="7"/>
  <c r="D152" i="7"/>
  <c r="D151" i="7"/>
  <c r="G151" i="7" s="1"/>
  <c r="F150" i="7"/>
  <c r="E150" i="7"/>
  <c r="C150" i="7"/>
  <c r="B150" i="7"/>
  <c r="D149" i="7"/>
  <c r="G149" i="7" s="1"/>
  <c r="G148" i="7"/>
  <c r="D148" i="7"/>
  <c r="D147" i="7"/>
  <c r="G147" i="7" s="1"/>
  <c r="F146" i="7"/>
  <c r="E146" i="7"/>
  <c r="D146" i="7"/>
  <c r="C146" i="7"/>
  <c r="B146" i="7"/>
  <c r="D145" i="7"/>
  <c r="G145" i="7" s="1"/>
  <c r="G144" i="7"/>
  <c r="D144" i="7"/>
  <c r="D143" i="7"/>
  <c r="G143" i="7" s="1"/>
  <c r="G142" i="7"/>
  <c r="D142" i="7"/>
  <c r="D141" i="7"/>
  <c r="G141" i="7" s="1"/>
  <c r="G140" i="7"/>
  <c r="D140" i="7"/>
  <c r="D139" i="7"/>
  <c r="G139" i="7" s="1"/>
  <c r="G138" i="7"/>
  <c r="D138" i="7"/>
  <c r="F137" i="7"/>
  <c r="E137" i="7"/>
  <c r="C137" i="7"/>
  <c r="B137" i="7"/>
  <c r="G136" i="7"/>
  <c r="D136" i="7"/>
  <c r="D135" i="7"/>
  <c r="G135" i="7" s="1"/>
  <c r="G133" i="7" s="1"/>
  <c r="G134" i="7"/>
  <c r="D134" i="7"/>
  <c r="F133" i="7"/>
  <c r="E133" i="7"/>
  <c r="C133" i="7"/>
  <c r="B133" i="7"/>
  <c r="G132" i="7"/>
  <c r="D132" i="7"/>
  <c r="D131" i="7"/>
  <c r="G131" i="7" s="1"/>
  <c r="G130" i="7"/>
  <c r="D130" i="7"/>
  <c r="D129" i="7"/>
  <c r="G129" i="7" s="1"/>
  <c r="G128" i="7"/>
  <c r="D128" i="7"/>
  <c r="D127" i="7"/>
  <c r="G127" i="7" s="1"/>
  <c r="G126" i="7"/>
  <c r="D126" i="7"/>
  <c r="D125" i="7"/>
  <c r="D123" i="7" s="1"/>
  <c r="G124" i="7"/>
  <c r="D124" i="7"/>
  <c r="F123" i="7"/>
  <c r="E123" i="7"/>
  <c r="C123" i="7"/>
  <c r="B123" i="7"/>
  <c r="G122" i="7"/>
  <c r="D122" i="7"/>
  <c r="D121" i="7"/>
  <c r="G121" i="7" s="1"/>
  <c r="G120" i="7"/>
  <c r="D120" i="7"/>
  <c r="D119" i="7"/>
  <c r="G119" i="7" s="1"/>
  <c r="G118" i="7"/>
  <c r="D118" i="7"/>
  <c r="D117" i="7"/>
  <c r="G117" i="7" s="1"/>
  <c r="G116" i="7"/>
  <c r="D116" i="7"/>
  <c r="D115" i="7"/>
  <c r="G115" i="7" s="1"/>
  <c r="G114" i="7"/>
  <c r="D114" i="7"/>
  <c r="F113" i="7"/>
  <c r="E113" i="7"/>
  <c r="C113" i="7"/>
  <c r="B113" i="7"/>
  <c r="G112" i="7"/>
  <c r="D112" i="7"/>
  <c r="D111" i="7"/>
  <c r="G111" i="7" s="1"/>
  <c r="G110" i="7"/>
  <c r="D110" i="7"/>
  <c r="D109" i="7"/>
  <c r="G109" i="7" s="1"/>
  <c r="G108" i="7"/>
  <c r="D108" i="7"/>
  <c r="D107" i="7"/>
  <c r="G107" i="7" s="1"/>
  <c r="G106" i="7"/>
  <c r="D106" i="7"/>
  <c r="D105" i="7"/>
  <c r="G105" i="7" s="1"/>
  <c r="G103" i="7" s="1"/>
  <c r="G104" i="7"/>
  <c r="D104" i="7"/>
  <c r="F103" i="7"/>
  <c r="E103" i="7"/>
  <c r="C103" i="7"/>
  <c r="B103" i="7"/>
  <c r="G102" i="7"/>
  <c r="D102" i="7"/>
  <c r="D101" i="7"/>
  <c r="G101" i="7" s="1"/>
  <c r="G100" i="7"/>
  <c r="D100" i="7"/>
  <c r="D99" i="7"/>
  <c r="G99" i="7" s="1"/>
  <c r="G98" i="7"/>
  <c r="D98" i="7"/>
  <c r="D97" i="7"/>
  <c r="G97" i="7" s="1"/>
  <c r="G96" i="7"/>
  <c r="D96" i="7"/>
  <c r="D95" i="7"/>
  <c r="D93" i="7" s="1"/>
  <c r="G94" i="7"/>
  <c r="D94" i="7"/>
  <c r="F93" i="7"/>
  <c r="E93" i="7"/>
  <c r="C93" i="7"/>
  <c r="B93" i="7"/>
  <c r="G92" i="7"/>
  <c r="D92" i="7"/>
  <c r="D91" i="7"/>
  <c r="G91" i="7" s="1"/>
  <c r="G90" i="7"/>
  <c r="D90" i="7"/>
  <c r="D89" i="7"/>
  <c r="G89" i="7" s="1"/>
  <c r="G88" i="7"/>
  <c r="D88" i="7"/>
  <c r="D87" i="7"/>
  <c r="D85" i="7" s="1"/>
  <c r="G86" i="7"/>
  <c r="D86" i="7"/>
  <c r="F85" i="7"/>
  <c r="F84" i="7" s="1"/>
  <c r="E85" i="7"/>
  <c r="C85" i="7"/>
  <c r="C84" i="7" s="1"/>
  <c r="B85" i="7"/>
  <c r="B84" i="7" s="1"/>
  <c r="E84" i="7"/>
  <c r="D82" i="7"/>
  <c r="G82" i="7" s="1"/>
  <c r="G81" i="7"/>
  <c r="D81" i="7"/>
  <c r="D80" i="7"/>
  <c r="G80" i="7" s="1"/>
  <c r="G79" i="7"/>
  <c r="D79" i="7"/>
  <c r="D78" i="7"/>
  <c r="G78" i="7" s="1"/>
  <c r="G77" i="7"/>
  <c r="D77" i="7"/>
  <c r="D76" i="7"/>
  <c r="G76" i="7" s="1"/>
  <c r="F75" i="7"/>
  <c r="E75" i="7"/>
  <c r="D75" i="7"/>
  <c r="C75" i="7"/>
  <c r="B75" i="7"/>
  <c r="D74" i="7"/>
  <c r="G74" i="7" s="1"/>
  <c r="G73" i="7"/>
  <c r="D73" i="7"/>
  <c r="D72" i="7"/>
  <c r="G72" i="7" s="1"/>
  <c r="F71" i="7"/>
  <c r="E71" i="7"/>
  <c r="D71" i="7"/>
  <c r="C71" i="7"/>
  <c r="B71" i="7"/>
  <c r="D70" i="7"/>
  <c r="G70" i="7" s="1"/>
  <c r="G69" i="7"/>
  <c r="D69" i="7"/>
  <c r="D68" i="7"/>
  <c r="G68" i="7" s="1"/>
  <c r="G67" i="7"/>
  <c r="D67" i="7"/>
  <c r="D66" i="7"/>
  <c r="G66" i="7" s="1"/>
  <c r="G65" i="7"/>
  <c r="D65" i="7"/>
  <c r="D64" i="7"/>
  <c r="D62" i="7" s="1"/>
  <c r="D63" i="7"/>
  <c r="G63" i="7" s="1"/>
  <c r="F62" i="7"/>
  <c r="E62" i="7"/>
  <c r="C62" i="7"/>
  <c r="B62" i="7"/>
  <c r="G61" i="7"/>
  <c r="D61" i="7"/>
  <c r="D60" i="7"/>
  <c r="D58" i="7" s="1"/>
  <c r="G59" i="7"/>
  <c r="D59" i="7"/>
  <c r="F58" i="7"/>
  <c r="E58" i="7"/>
  <c r="C58" i="7"/>
  <c r="B58" i="7"/>
  <c r="G57" i="7"/>
  <c r="D57" i="7"/>
  <c r="D56" i="7"/>
  <c r="G56" i="7" s="1"/>
  <c r="G55" i="7"/>
  <c r="D55" i="7"/>
  <c r="D54" i="7"/>
  <c r="G54" i="7" s="1"/>
  <c r="G53" i="7"/>
  <c r="D53" i="7"/>
  <c r="D52" i="7"/>
  <c r="G52" i="7" s="1"/>
  <c r="G51" i="7"/>
  <c r="D51" i="7"/>
  <c r="D50" i="7"/>
  <c r="D48" i="7" s="1"/>
  <c r="G49" i="7"/>
  <c r="D49" i="7"/>
  <c r="F48" i="7"/>
  <c r="E48" i="7"/>
  <c r="C48" i="7"/>
  <c r="B48" i="7"/>
  <c r="G47" i="7"/>
  <c r="D47" i="7"/>
  <c r="D46" i="7"/>
  <c r="G46" i="7" s="1"/>
  <c r="G45" i="7"/>
  <c r="D45" i="7"/>
  <c r="D44" i="7"/>
  <c r="G44" i="7" s="1"/>
  <c r="G43" i="7"/>
  <c r="D43" i="7"/>
  <c r="D42" i="7"/>
  <c r="G42" i="7" s="1"/>
  <c r="G41" i="7"/>
  <c r="D41" i="7"/>
  <c r="D40" i="7"/>
  <c r="D38" i="7" s="1"/>
  <c r="G39" i="7"/>
  <c r="D39" i="7"/>
  <c r="F38" i="7"/>
  <c r="E38" i="7"/>
  <c r="C38" i="7"/>
  <c r="B38" i="7"/>
  <c r="D37" i="7"/>
  <c r="G37" i="7" s="1"/>
  <c r="D36" i="7"/>
  <c r="G36" i="7" s="1"/>
  <c r="D35" i="7"/>
  <c r="G35" i="7" s="1"/>
  <c r="D34" i="7"/>
  <c r="G34" i="7" s="1"/>
  <c r="D33" i="7"/>
  <c r="G33" i="7" s="1"/>
  <c r="D32" i="7"/>
  <c r="G32" i="7" s="1"/>
  <c r="D31" i="7"/>
  <c r="G31" i="7" s="1"/>
  <c r="D30" i="7"/>
  <c r="G30" i="7" s="1"/>
  <c r="D29" i="7"/>
  <c r="G29" i="7" s="1"/>
  <c r="F28" i="7"/>
  <c r="E28" i="7"/>
  <c r="C28" i="7"/>
  <c r="B28" i="7"/>
  <c r="D27" i="7"/>
  <c r="G27" i="7" s="1"/>
  <c r="D26" i="7"/>
  <c r="G26" i="7" s="1"/>
  <c r="D25" i="7"/>
  <c r="G25" i="7" s="1"/>
  <c r="D24" i="7"/>
  <c r="G24" i="7" s="1"/>
  <c r="D23" i="7"/>
  <c r="G23" i="7" s="1"/>
  <c r="D22" i="7"/>
  <c r="G22" i="7" s="1"/>
  <c r="D21" i="7"/>
  <c r="G21" i="7" s="1"/>
  <c r="D20" i="7"/>
  <c r="D18" i="7" s="1"/>
  <c r="D19" i="7"/>
  <c r="G19" i="7" s="1"/>
  <c r="F18" i="7"/>
  <c r="E18" i="7"/>
  <c r="C18" i="7"/>
  <c r="B18" i="7"/>
  <c r="D17" i="7"/>
  <c r="G17" i="7" s="1"/>
  <c r="D16" i="7"/>
  <c r="G16" i="7" s="1"/>
  <c r="D15" i="7"/>
  <c r="G15" i="7" s="1"/>
  <c r="D14" i="7"/>
  <c r="G14" i="7" s="1"/>
  <c r="D13" i="7"/>
  <c r="G13" i="7" s="1"/>
  <c r="D12" i="7"/>
  <c r="D10" i="7" s="1"/>
  <c r="D11" i="7"/>
  <c r="G11" i="7" s="1"/>
  <c r="F10" i="7"/>
  <c r="F9" i="7" s="1"/>
  <c r="E10" i="7"/>
  <c r="C10" i="7"/>
  <c r="C9" i="7" s="1"/>
  <c r="C159" i="7" s="1"/>
  <c r="B10" i="7"/>
  <c r="B9" i="7" s="1"/>
  <c r="E9" i="7"/>
  <c r="E159" i="7" s="1"/>
  <c r="G78" i="6"/>
  <c r="F75" i="6"/>
  <c r="E75" i="6"/>
  <c r="C75" i="6"/>
  <c r="B75" i="6"/>
  <c r="G74" i="6"/>
  <c r="D74" i="6"/>
  <c r="G73" i="6"/>
  <c r="G75" i="6" s="1"/>
  <c r="D73" i="6"/>
  <c r="D75" i="6" s="1"/>
  <c r="G68" i="6"/>
  <c r="D68" i="6"/>
  <c r="G67" i="6"/>
  <c r="F67" i="6"/>
  <c r="E67" i="6"/>
  <c r="D67" i="6"/>
  <c r="C67" i="6"/>
  <c r="B67" i="6"/>
  <c r="G63" i="6"/>
  <c r="D63" i="6"/>
  <c r="G62" i="6"/>
  <c r="D62" i="6"/>
  <c r="G61" i="6"/>
  <c r="D61" i="6"/>
  <c r="G60" i="6"/>
  <c r="D60" i="6"/>
  <c r="G59" i="6"/>
  <c r="F59" i="6"/>
  <c r="E59" i="6"/>
  <c r="D59" i="6"/>
  <c r="C59" i="6"/>
  <c r="B59" i="6"/>
  <c r="G58" i="6"/>
  <c r="D58" i="6"/>
  <c r="G57" i="6"/>
  <c r="D57" i="6"/>
  <c r="G56" i="6"/>
  <c r="D56" i="6"/>
  <c r="G55" i="6"/>
  <c r="D55" i="6"/>
  <c r="F54" i="6"/>
  <c r="G54" i="6" s="1"/>
  <c r="E54" i="6"/>
  <c r="E65" i="6" s="1"/>
  <c r="D54" i="6"/>
  <c r="C54" i="6"/>
  <c r="B54" i="6"/>
  <c r="G53" i="6"/>
  <c r="D53" i="6"/>
  <c r="G52" i="6"/>
  <c r="D52" i="6"/>
  <c r="G51" i="6"/>
  <c r="D51" i="6"/>
  <c r="G50" i="6"/>
  <c r="D50" i="6"/>
  <c r="G49" i="6"/>
  <c r="D49" i="6"/>
  <c r="G48" i="6"/>
  <c r="D48" i="6"/>
  <c r="G47" i="6"/>
  <c r="D47" i="6"/>
  <c r="G46" i="6"/>
  <c r="D46" i="6"/>
  <c r="G45" i="6"/>
  <c r="F45" i="6"/>
  <c r="F65" i="6" s="1"/>
  <c r="E45" i="6"/>
  <c r="D45" i="6"/>
  <c r="D65" i="6" s="1"/>
  <c r="C45" i="6"/>
  <c r="C65" i="6" s="1"/>
  <c r="B45" i="6"/>
  <c r="B65" i="6" s="1"/>
  <c r="G39" i="6"/>
  <c r="D39" i="6"/>
  <c r="G38" i="6"/>
  <c r="D38" i="6"/>
  <c r="D37" i="6" s="1"/>
  <c r="G37" i="6"/>
  <c r="F37" i="6"/>
  <c r="E37" i="6"/>
  <c r="C37" i="6"/>
  <c r="B37" i="6"/>
  <c r="G36" i="6"/>
  <c r="D36" i="6"/>
  <c r="G35" i="6"/>
  <c r="F35" i="6"/>
  <c r="E35" i="6"/>
  <c r="D35" i="6"/>
  <c r="C35" i="6"/>
  <c r="B35" i="6"/>
  <c r="G34" i="6"/>
  <c r="D34" i="6"/>
  <c r="G33" i="6"/>
  <c r="D33" i="6"/>
  <c r="G32" i="6"/>
  <c r="D32" i="6"/>
  <c r="G31" i="6"/>
  <c r="D31" i="6"/>
  <c r="G30" i="6"/>
  <c r="D30" i="6"/>
  <c r="D28" i="6" s="1"/>
  <c r="G29" i="6"/>
  <c r="D29" i="6"/>
  <c r="F28" i="6"/>
  <c r="G28" i="6" s="1"/>
  <c r="E28" i="6"/>
  <c r="C28" i="6"/>
  <c r="B28" i="6"/>
  <c r="G27" i="6"/>
  <c r="D27" i="6"/>
  <c r="G26" i="6"/>
  <c r="D26" i="6"/>
  <c r="G25" i="6"/>
  <c r="D25" i="6"/>
  <c r="G24" i="6"/>
  <c r="D24" i="6"/>
  <c r="G23" i="6"/>
  <c r="D23" i="6"/>
  <c r="G22" i="6"/>
  <c r="D22" i="6"/>
  <c r="G21" i="6"/>
  <c r="D21" i="6"/>
  <c r="G20" i="6"/>
  <c r="D20" i="6"/>
  <c r="G19" i="6"/>
  <c r="D19" i="6"/>
  <c r="G18" i="6"/>
  <c r="D18" i="6"/>
  <c r="D16" i="6" s="1"/>
  <c r="G17" i="6"/>
  <c r="D17" i="6"/>
  <c r="F16" i="6"/>
  <c r="F41" i="6" s="1"/>
  <c r="E16" i="6"/>
  <c r="E41" i="6" s="1"/>
  <c r="C16" i="6"/>
  <c r="C41" i="6" s="1"/>
  <c r="B16" i="6"/>
  <c r="B41" i="6" s="1"/>
  <c r="B70" i="6" s="1"/>
  <c r="G15" i="6"/>
  <c r="D15" i="6"/>
  <c r="G14" i="6"/>
  <c r="D14" i="6"/>
  <c r="G13" i="6"/>
  <c r="D13" i="6"/>
  <c r="G12" i="6"/>
  <c r="D12" i="6"/>
  <c r="G11" i="6"/>
  <c r="D11" i="6"/>
  <c r="G10" i="6"/>
  <c r="D10" i="6"/>
  <c r="G9" i="6"/>
  <c r="D9" i="6"/>
  <c r="G24" i="11" l="1"/>
  <c r="G21" i="11" s="1"/>
  <c r="G33" i="11" s="1"/>
  <c r="G12" i="11"/>
  <c r="G28" i="11"/>
  <c r="D28" i="11"/>
  <c r="D21" i="11" s="1"/>
  <c r="D33" i="11" s="1"/>
  <c r="G17" i="11"/>
  <c r="G16" i="11" s="1"/>
  <c r="G26" i="11"/>
  <c r="G53" i="10"/>
  <c r="G37" i="10"/>
  <c r="G27" i="10"/>
  <c r="G44" i="10"/>
  <c r="D9" i="10"/>
  <c r="D77" i="10" s="1"/>
  <c r="G12" i="10"/>
  <c r="G10" i="10" s="1"/>
  <c r="G9" i="10" s="1"/>
  <c r="G20" i="10"/>
  <c r="G19" i="10" s="1"/>
  <c r="G55" i="10"/>
  <c r="G63" i="10"/>
  <c r="G61" i="10" s="1"/>
  <c r="G73" i="10"/>
  <c r="G71" i="10" s="1"/>
  <c r="G9" i="8"/>
  <c r="G19" i="8"/>
  <c r="G11" i="8"/>
  <c r="G22" i="8"/>
  <c r="G71" i="7"/>
  <c r="F159" i="7"/>
  <c r="G75" i="7"/>
  <c r="G113" i="7"/>
  <c r="G146" i="7"/>
  <c r="G150" i="7"/>
  <c r="B159" i="7"/>
  <c r="G28" i="7"/>
  <c r="G137" i="7"/>
  <c r="D150" i="7"/>
  <c r="G12" i="7"/>
  <c r="G10" i="7" s="1"/>
  <c r="G20" i="7"/>
  <c r="G18" i="7" s="1"/>
  <c r="G40" i="7"/>
  <c r="G38" i="7" s="1"/>
  <c r="G50" i="7"/>
  <c r="G48" i="7" s="1"/>
  <c r="G60" i="7"/>
  <c r="G58" i="7" s="1"/>
  <c r="G64" i="7"/>
  <c r="G62" i="7" s="1"/>
  <c r="G87" i="7"/>
  <c r="G85" i="7" s="1"/>
  <c r="G95" i="7"/>
  <c r="G93" i="7" s="1"/>
  <c r="G125" i="7"/>
  <c r="G123" i="7" s="1"/>
  <c r="D28" i="7"/>
  <c r="D9" i="7" s="1"/>
  <c r="D159" i="7" s="1"/>
  <c r="D103" i="7"/>
  <c r="D113" i="7"/>
  <c r="D84" i="7" s="1"/>
  <c r="D133" i="7"/>
  <c r="D137" i="7"/>
  <c r="D41" i="6"/>
  <c r="D70" i="6" s="1"/>
  <c r="E70" i="6"/>
  <c r="C70" i="6"/>
  <c r="F70" i="6"/>
  <c r="G42" i="6"/>
  <c r="G65" i="6"/>
  <c r="G16" i="6"/>
  <c r="G41" i="6" s="1"/>
  <c r="G70" i="6" s="1"/>
  <c r="G43" i="10" l="1"/>
  <c r="G77" i="10" s="1"/>
  <c r="G9" i="7"/>
  <c r="G84" i="7"/>
  <c r="C74" i="5"/>
  <c r="D72" i="5"/>
  <c r="D74" i="5" s="1"/>
  <c r="C72" i="5"/>
  <c r="B72" i="5"/>
  <c r="B74" i="5" s="1"/>
  <c r="D64" i="5"/>
  <c r="C64" i="5"/>
  <c r="B64" i="5"/>
  <c r="D59" i="5"/>
  <c r="D57" i="5"/>
  <c r="C57" i="5"/>
  <c r="C59" i="5" s="1"/>
  <c r="D49" i="5"/>
  <c r="C49" i="5"/>
  <c r="B49" i="5"/>
  <c r="B57" i="5" s="1"/>
  <c r="B59" i="5" s="1"/>
  <c r="B44" i="5"/>
  <c r="D40" i="5"/>
  <c r="C40" i="5"/>
  <c r="B40" i="5"/>
  <c r="D37" i="5"/>
  <c r="D44" i="5" s="1"/>
  <c r="C37" i="5"/>
  <c r="C44" i="5" s="1"/>
  <c r="B37" i="5"/>
  <c r="D29" i="5"/>
  <c r="C29" i="5"/>
  <c r="B29" i="5"/>
  <c r="D17" i="5"/>
  <c r="C17" i="5"/>
  <c r="D13" i="5"/>
  <c r="C13" i="5"/>
  <c r="B13" i="5"/>
  <c r="D8" i="5"/>
  <c r="D21" i="5" s="1"/>
  <c r="D23" i="5" s="1"/>
  <c r="D25" i="5" s="1"/>
  <c r="D33" i="5" s="1"/>
  <c r="C8" i="5"/>
  <c r="C21" i="5" s="1"/>
  <c r="C23" i="5" s="1"/>
  <c r="C25" i="5" s="1"/>
  <c r="C33" i="5" s="1"/>
  <c r="B8" i="5"/>
  <c r="B21" i="5" s="1"/>
  <c r="B23" i="5" s="1"/>
  <c r="B25" i="5" s="1"/>
  <c r="B33" i="5" s="1"/>
  <c r="G159" i="7" l="1"/>
  <c r="K14" i="4"/>
  <c r="J14" i="4"/>
  <c r="I14" i="4"/>
  <c r="H14" i="4"/>
  <c r="G14" i="4"/>
  <c r="E14" i="4"/>
  <c r="K8" i="4"/>
  <c r="K20" i="4" s="1"/>
  <c r="J8" i="4"/>
  <c r="J20" i="4" s="1"/>
  <c r="I8" i="4"/>
  <c r="I20" i="4" s="1"/>
  <c r="H8" i="4"/>
  <c r="H20" i="4" s="1"/>
  <c r="G8" i="4"/>
  <c r="G20" i="4" s="1"/>
  <c r="E8" i="4"/>
  <c r="E20" i="4" s="1"/>
  <c r="F41" i="3" l="1"/>
  <c r="E41" i="3"/>
  <c r="D41" i="3"/>
  <c r="C41" i="3"/>
  <c r="B41" i="3"/>
  <c r="F30" i="3"/>
  <c r="F29" i="3"/>
  <c r="F28" i="3"/>
  <c r="F27" i="3" s="1"/>
  <c r="H27" i="3"/>
  <c r="G27" i="3"/>
  <c r="E27" i="3"/>
  <c r="D27" i="3"/>
  <c r="C27" i="3"/>
  <c r="B27" i="3"/>
  <c r="F25" i="3"/>
  <c r="F24" i="3"/>
  <c r="F23" i="3"/>
  <c r="F22" i="3" s="1"/>
  <c r="H22" i="3"/>
  <c r="G22" i="3"/>
  <c r="E22" i="3"/>
  <c r="D22" i="3"/>
  <c r="C22" i="3"/>
  <c r="B22" i="3"/>
  <c r="F18" i="3"/>
  <c r="F16" i="3"/>
  <c r="F15" i="3"/>
  <c r="F14" i="3"/>
  <c r="H13" i="3"/>
  <c r="G13" i="3"/>
  <c r="E13" i="3"/>
  <c r="D13" i="3"/>
  <c r="C13" i="3"/>
  <c r="B13" i="3"/>
  <c r="F13" i="3" s="1"/>
  <c r="F12" i="3"/>
  <c r="F11" i="3"/>
  <c r="H9" i="3"/>
  <c r="G9" i="3"/>
  <c r="G8" i="3" s="1"/>
  <c r="G20" i="3" s="1"/>
  <c r="E9" i="3"/>
  <c r="D9" i="3"/>
  <c r="C9" i="3"/>
  <c r="C8" i="3" s="1"/>
  <c r="C20" i="3" s="1"/>
  <c r="B9" i="3"/>
  <c r="B8" i="3" s="1"/>
  <c r="B20" i="3" s="1"/>
  <c r="H8" i="3"/>
  <c r="H20" i="3" s="1"/>
  <c r="E8" i="3"/>
  <c r="E20" i="3" s="1"/>
  <c r="D8" i="3"/>
  <c r="D20" i="3" s="1"/>
  <c r="F9" i="3" l="1"/>
  <c r="F8" i="3" s="1"/>
  <c r="F20" i="3" s="1"/>
  <c r="F75" i="2" l="1"/>
  <c r="E75" i="2"/>
  <c r="F68" i="2"/>
  <c r="E68" i="2"/>
  <c r="E79" i="2" s="1"/>
  <c r="F63" i="2"/>
  <c r="F79" i="2" s="1"/>
  <c r="E63" i="2"/>
  <c r="C60" i="2"/>
  <c r="B60" i="2"/>
  <c r="F57" i="2"/>
  <c r="E57" i="2"/>
  <c r="F42" i="2"/>
  <c r="E42" i="2"/>
  <c r="C41" i="2"/>
  <c r="B41" i="2"/>
  <c r="F38" i="2"/>
  <c r="E38" i="2"/>
  <c r="C38" i="2"/>
  <c r="B38" i="2"/>
  <c r="F31" i="2"/>
  <c r="E31" i="2"/>
  <c r="C31" i="2"/>
  <c r="B31" i="2"/>
  <c r="F27" i="2"/>
  <c r="E27" i="2"/>
  <c r="C25" i="2"/>
  <c r="C47" i="2" s="1"/>
  <c r="C62" i="2" s="1"/>
  <c r="B25" i="2"/>
  <c r="F23" i="2"/>
  <c r="E23" i="2"/>
  <c r="E47" i="2" s="1"/>
  <c r="E59" i="2" s="1"/>
  <c r="E81" i="2" s="1"/>
  <c r="F19" i="2"/>
  <c r="E19" i="2"/>
  <c r="C17" i="2"/>
  <c r="B17" i="2"/>
  <c r="F9" i="2"/>
  <c r="F47" i="2" s="1"/>
  <c r="F59" i="2" s="1"/>
  <c r="F81" i="2" s="1"/>
  <c r="E9" i="2"/>
  <c r="C9" i="2"/>
  <c r="B9" i="2"/>
  <c r="B47" i="2" s="1"/>
  <c r="B62" i="2" s="1"/>
</calcChain>
</file>

<file path=xl/sharedStrings.xml><?xml version="1.0" encoding="utf-8"?>
<sst xmlns="http://schemas.openxmlformats.org/spreadsheetml/2006/main" count="853" uniqueCount="649">
  <si>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</si>
  <si>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</si>
  <si>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</si>
  <si>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</si>
  <si>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</si>
  <si>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</si>
  <si>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</si>
  <si>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</si>
  <si>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</si>
  <si>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</si>
  <si>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</si>
  <si>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</si>
  <si>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</si>
  <si>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</si>
  <si>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</si>
  <si>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</si>
  <si>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</si>
  <si>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</si>
  <si>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</si>
  <si>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</si>
  <si>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</si>
  <si>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</si>
  <si>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</si>
  <si>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</si>
  <si>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</si>
  <si>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</si>
  <si>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</si>
  <si>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</si>
  <si>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</si>
  <si>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</si>
  <si>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</si>
  <si>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</si>
  <si>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</si>
  <si>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</si>
  <si>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</si>
  <si>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</si>
  <si>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</si>
  <si>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</si>
  <si>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</si>
  <si>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</si>
  <si>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</si>
  <si>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</si>
  <si>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</si>
  <si>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</si>
  <si>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</si>
  <si>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</si>
  <si>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</si>
  <si>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</si>
  <si>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</si>
  <si>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</si>
  <si>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</si>
  <si>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</si>
  <si>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</si>
  <si>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</si>
  <si>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</si>
  <si>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</si>
  <si>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</si>
  <si>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</si>
  <si>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</si>
  <si>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</si>
  <si>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</si>
  <si>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</si>
  <si>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</si>
  <si>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</si>
  <si>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</si>
  <si>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</si>
  <si>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</si>
  <si>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</si>
  <si>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</si>
  <si>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</si>
  <si>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</si>
  <si>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</si>
  <si>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</si>
  <si>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</si>
  <si>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</si>
  <si>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</si>
  <si>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</si>
  <si>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</si>
  <si>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</si>
  <si>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</si>
  <si>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</si>
  <si>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</si>
  <si>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</si>
  <si>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</si>
  <si>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</si>
  <si>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</si>
  <si>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</si>
  <si>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</si>
  <si>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</si>
  <si>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</si>
  <si>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</si>
  <si>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</si>
  <si>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</si>
  <si>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</si>
  <si>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</si>
  <si>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</si>
  <si>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</si>
  <si>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</si>
  <si>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</si>
  <si>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</si>
  <si>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</si>
  <si>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</si>
  <si>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</si>
  <si>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</si>
  <si>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</si>
  <si>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</si>
  <si>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</si>
  <si>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</si>
  <si>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</si>
  <si>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</si>
  <si>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</si>
  <si>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</si>
  <si>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</si>
  <si>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</si>
  <si>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</si>
  <si>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</si>
  <si>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</si>
  <si>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</si>
  <si>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</si>
  <si>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</si>
  <si>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</si>
  <si>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</si>
  <si>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</si>
  <si>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</si>
  <si>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</si>
  <si>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</si>
  <si>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</si>
  <si>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</si>
  <si>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</si>
  <si>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</si>
  <si>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</si>
  <si>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</si>
  <si>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</si>
  <si>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</si>
  <si>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Deuda Contingente 1</t>
  </si>
  <si>
    <t>B. Deuda Contingente 2</t>
  </si>
  <si>
    <t>C. Deuda Contingente XX</t>
  </si>
  <si>
    <t>A. Instrumento Bono Cupón Cero 1</t>
  </si>
  <si>
    <t>B. Instrumento Bono Cupón Cero 2</t>
  </si>
  <si>
    <t>C. Instrumento Bono Cupón Cero XX</t>
  </si>
  <si>
    <t>Obligaciones a Corto Plazo (k)</t>
  </si>
  <si>
    <t>Comisiones y Costos Relacionados (o)</t>
  </si>
  <si>
    <t>6. Obligaciones a Corto Plazo (Informativo)</t>
  </si>
  <si>
    <t>A. Crédito 1</t>
  </si>
  <si>
    <t>B. Crédito 2</t>
  </si>
  <si>
    <t>C. Crédito XX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</si>
  <si>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</si>
  <si>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</si>
  <si>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</si>
  <si>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</si>
  <si>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</si>
  <si>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</si>
  <si>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</si>
  <si>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</si>
  <si>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</si>
  <si>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</si>
  <si>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</si>
  <si>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</si>
  <si>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</si>
  <si>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</si>
  <si>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</si>
  <si>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</si>
  <si>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</si>
  <si>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</si>
  <si>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</si>
  <si>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Bajo protesta de decir verdad declaramos que los Estados Financieros y sus notas, son razonablemente correctos y son responsabilidad del emisor.</t>
  </si>
  <si>
    <t>Devengado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</si>
  <si>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</si>
  <si>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</si>
  <si>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</si>
  <si>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</si>
  <si>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</si>
  <si>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</si>
  <si>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</si>
  <si>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</si>
  <si>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</si>
  <si>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</si>
  <si>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</si>
  <si>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</si>
  <si>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</si>
  <si>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</si>
  <si>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</si>
  <si>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</si>
  <si>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</si>
  <si>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</si>
  <si>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</si>
  <si>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</si>
  <si>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</si>
  <si>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</si>
  <si>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</si>
  <si>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</si>
  <si>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</si>
  <si>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</si>
  <si>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</si>
  <si>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</si>
  <si>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</si>
  <si>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VIII. Balance Presupuestario de Recursos Etiquetados sin Financiamiento Neto (VIII = VII – A3.2)</t>
  </si>
  <si>
    <t>GUANAJUATO</t>
  </si>
  <si>
    <t>SALVATIERRA</t>
  </si>
  <si>
    <t>Aprobado</t>
  </si>
  <si>
    <t>Pagado</t>
  </si>
  <si>
    <t>Estimado/
Aprobado</t>
  </si>
  <si>
    <t>Recaudado/
Pagado</t>
  </si>
  <si>
    <t>NOMBRE DEL ENTE PUBLICO:</t>
  </si>
  <si>
    <t>ENTIDAD FEDERATIVA:</t>
  </si>
  <si>
    <t>MUNICIPIO:</t>
  </si>
  <si>
    <t>AÑO DEL INFORME:</t>
  </si>
  <si>
    <t>PERIODO DEL INFORME:</t>
  </si>
  <si>
    <t>SISTEMA MUNICIPAL DE AGUA POTABLE Y ALCANTARILLADO DE SALVATIERRA</t>
  </si>
  <si>
    <t>1ER TRIMESTRE</t>
  </si>
  <si>
    <t>Formato 1 Estado de Situación Financiera Detallado - LDF</t>
  </si>
  <si>
    <t xml:space="preserve"> Sistema Municipal de Agua Potable y Alcantarillado para el Municipio de Salvatierra, Gto.</t>
  </si>
  <si>
    <t>Estado de Situación Financiera Detallado - LDF</t>
  </si>
  <si>
    <t>al 31 de Diciembre de 2021 y al 31 de Marzo de 2022</t>
  </si>
  <si>
    <t>(PESOS)</t>
  </si>
  <si>
    <t xml:space="preserve">   Concepto (c)</t>
  </si>
  <si>
    <t>f.  Estimación por Pérdida o Deterioro de Activos Circulantes (f=f1+f2)</t>
  </si>
  <si>
    <t>IIIC. Exceso o Insuficiencia en la Actualización de la Hacienda Pública/Patrimonio (IIIC=a+b)</t>
  </si>
  <si>
    <t>Formato 2 Informe Analítico de la Deuda Pública y Otros Pasivos - LDF</t>
  </si>
  <si>
    <t>Informe Analítico de la Deuda Pública y Otros Pasivos - LDF</t>
  </si>
  <si>
    <t>Al 31 de Diciembre de 2021 y al 31 de Marzo de 2022</t>
  </si>
  <si>
    <t>Saldo al 31 de diciembre de 2021 (d)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</si>
  <si>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</si>
  <si>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*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</si>
  <si>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</si>
  <si>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r>
      <rPr>
        <vertAlign val="superscript"/>
        <sz val="12"/>
        <rFont val="Calibri"/>
        <family val="2"/>
        <scheme val="minor"/>
      </rPr>
      <t>1</t>
    </r>
    <r>
      <rPr>
        <sz val="12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2"/>
        <rFont val="Calibri"/>
        <family val="2"/>
        <scheme val="minor"/>
      </rPr>
      <t>2</t>
    </r>
    <r>
      <rPr>
        <sz val="12"/>
        <rFont val="Calibri"/>
        <family val="2"/>
        <scheme val="minor"/>
      </rPr>
      <t xml:space="preserve">  Se refiere al valor del Bono Cupón Cero que respalda el pago de los créditos asociados al mismo (Activo).</t>
    </r>
  </si>
  <si>
    <t>Monto Contratado (l)</t>
  </si>
  <si>
    <t>Plazo Pactado (m)</t>
  </si>
  <si>
    <t>Tasa de Interés (n)</t>
  </si>
  <si>
    <t>Tasa Efectiva (p)</t>
  </si>
  <si>
    <t>Formato 3 Informe Analítico de Obligaciones Diferentes de Financiamientos - LDF</t>
  </si>
  <si>
    <t>Informe Analítico de Obligaciones Diferentes de Financiamientos – LDF</t>
  </si>
  <si>
    <t>del 01 de Enero al 31 de Marzo de 2022</t>
  </si>
  <si>
    <t>Monto pagado de la inversión al 30 de marzo de 2017 (k)</t>
  </si>
  <si>
    <t>Monto pagado de la inversión actualizado al 30 de marzo de 2017 (l)</t>
  </si>
  <si>
    <t>Saldo pendiente por pagar de la inversión al 30 de marzo de 2017 (m = g – l)</t>
  </si>
  <si>
    <t>Formato 4 Balance Presupuestario - LDF</t>
  </si>
  <si>
    <t>Balance Presupuestario - LDF</t>
  </si>
  <si>
    <t>Estimado/
Aprobado (d)</t>
  </si>
  <si>
    <t>B. Egresos Presupuestarios1 (B = B1+B2)</t>
  </si>
  <si>
    <t>V. Balance Presupuestario de Recursos Disponibles 
(V = A1 + A3.1 – B 1 + C1)</t>
  </si>
  <si>
    <t>VII. Balance Presupuestario de Recursos Etiquetados 
(VII = A2 + A3.2 – B2 + C2)</t>
  </si>
  <si>
    <t>Formato 5 Estado Analítico de Ingresos Detallado - LDF</t>
  </si>
  <si>
    <t>Estado Analítico de Ingresos Detallado - LDF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</si>
  <si>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</si>
  <si>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</si>
  <si>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</si>
  <si>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</si>
  <si>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</si>
  <si>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</si>
  <si>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</si>
  <si>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</si>
  <si>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</si>
  <si>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</si>
  <si>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</si>
  <si>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</si>
  <si>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</si>
  <si>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</si>
  <si>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</si>
  <si>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</si>
  <si>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</si>
  <si>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</si>
  <si>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</si>
  <si>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</si>
  <si>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</si>
  <si>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</si>
  <si>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</si>
  <si>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</si>
  <si>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</si>
  <si>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</si>
  <si>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</si>
  <si>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</si>
  <si>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</si>
  <si>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</si>
  <si>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</si>
  <si>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</si>
  <si>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</si>
  <si>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</si>
  <si>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</si>
  <si>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</si>
  <si>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</si>
  <si>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</si>
  <si>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</si>
  <si>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</si>
  <si>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</si>
  <si>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</si>
  <si>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</si>
  <si>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</si>
  <si>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</si>
  <si>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</si>
  <si>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</si>
  <si>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</si>
  <si>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</si>
  <si>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</si>
  <si>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</si>
  <si>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</si>
  <si>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</si>
  <si>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</si>
  <si>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</si>
  <si>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</si>
  <si>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</si>
  <si>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</si>
  <si>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</si>
  <si>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</si>
  <si>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</si>
  <si>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</si>
  <si>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</si>
  <si>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</si>
  <si>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</si>
  <si>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</si>
  <si>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</si>
  <si>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</si>
  <si>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</si>
  <si>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</si>
  <si>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</si>
  <si>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</si>
  <si>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</si>
  <si>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</si>
  <si>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</si>
  <si>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</si>
  <si>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</si>
  <si>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</si>
  <si>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</si>
  <si>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</si>
  <si>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</si>
  <si>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11N</t>
  </si>
  <si>
    <t>a2) Remuneraciones al Personal de Carácter Transitorio</t>
  </si>
  <si>
    <t>12N</t>
  </si>
  <si>
    <t>a3) Remuneraciones Adicionales y Especiales</t>
  </si>
  <si>
    <t>13N</t>
  </si>
  <si>
    <t>a4) Seguridad Social</t>
  </si>
  <si>
    <t>14N</t>
  </si>
  <si>
    <t>a5) Otras Prestaciones Sociales y Económicas</t>
  </si>
  <si>
    <t>15N</t>
  </si>
  <si>
    <t>a6) Previsiones</t>
  </si>
  <si>
    <t>16N</t>
  </si>
  <si>
    <t>a7) Pago de Estímulos a Servidores Públicos</t>
  </si>
  <si>
    <t>17N</t>
  </si>
  <si>
    <t>B. Materiales y Suministros (B=b1+b2+b3+b4+b5+b6+b7+b8+b9)</t>
  </si>
  <si>
    <t>b1) Materiales de Administración, Emisión de Documentos y Artículos Oficiales</t>
  </si>
  <si>
    <t>21N</t>
  </si>
  <si>
    <t>b2) Alimentos y Utensilios</t>
  </si>
  <si>
    <t>22N</t>
  </si>
  <si>
    <t>b3) Materias Primas y Materiales de Producción y Comercialización</t>
  </si>
  <si>
    <t>23N</t>
  </si>
  <si>
    <t>b4) Materiales y Artículos de Construcción y de Reparación</t>
  </si>
  <si>
    <t>24N</t>
  </si>
  <si>
    <t>b5) Productos Químicos, Farmacéuticos y de Laboratorio</t>
  </si>
  <si>
    <t>25N</t>
  </si>
  <si>
    <t>b6) Combustibles, Lubricantes y Aditivos</t>
  </si>
  <si>
    <t>26N</t>
  </si>
  <si>
    <t>b7) Vestuario, Blancos, Prendas de Protección y Artículos Deportivos</t>
  </si>
  <si>
    <t>27N</t>
  </si>
  <si>
    <t>b8) Materiales y Suministros Para Seguridad</t>
  </si>
  <si>
    <t>28N</t>
  </si>
  <si>
    <t>b9) Herramientas, Refacciones y Accesorios Menores</t>
  </si>
  <si>
    <t>29N</t>
  </si>
  <si>
    <t>C. Servicios Generales (C=c1+c2+c3+c4+c5+c6+c7+c8+c9)</t>
  </si>
  <si>
    <t>c1) Servicios Básicos</t>
  </si>
  <si>
    <t>31N</t>
  </si>
  <si>
    <t>c2) Servicios de Arrendamiento</t>
  </si>
  <si>
    <t>32N</t>
  </si>
  <si>
    <t>c3) Servicios Profesionales, Científicos, Técnicos y Otros Servicios</t>
  </si>
  <si>
    <t>33N</t>
  </si>
  <si>
    <t>c4) Servicios Financieros, Bancarios y Comerciales</t>
  </si>
  <si>
    <t>34N</t>
  </si>
  <si>
    <t>c5) Servicios de Instalación, Reparación, Mantenimiento y Conservación</t>
  </si>
  <si>
    <t>35N</t>
  </si>
  <si>
    <t>c6) Servicios de Comunicación Social y Publicidad</t>
  </si>
  <si>
    <t>36N</t>
  </si>
  <si>
    <t>c7) Servicios de Traslado y Viáticos</t>
  </si>
  <si>
    <t>37N</t>
  </si>
  <si>
    <t>c8) Servicios Oficiales</t>
  </si>
  <si>
    <t>38N</t>
  </si>
  <si>
    <t>c9) Otros Servicios Generales</t>
  </si>
  <si>
    <t>39N</t>
  </si>
  <si>
    <t>D. Transferencias, Asignaciones, Subsidios y Otras Ayudas (D=d1+d2+d3+d4+d5+d6+d7+d8+d9)</t>
  </si>
  <si>
    <t>d1) Transferencias Internas y Asignaciones al Sector Público</t>
  </si>
  <si>
    <t>41N</t>
  </si>
  <si>
    <t>d2) Transferencias al Resto del Sector Público</t>
  </si>
  <si>
    <t>42N</t>
  </si>
  <si>
    <t>d3) Subsidios y Subvenciones</t>
  </si>
  <si>
    <t>43N</t>
  </si>
  <si>
    <t>d4) Ayudas Sociales</t>
  </si>
  <si>
    <t>44N</t>
  </si>
  <si>
    <t>d5) Pensiones y Jubilaciones</t>
  </si>
  <si>
    <t>45N</t>
  </si>
  <si>
    <t>d6) Transferencias a Fideicomisos, Mandatos y Otros Análogos</t>
  </si>
  <si>
    <t>46N</t>
  </si>
  <si>
    <t>d7) Transferencias a la Seguridad Social</t>
  </si>
  <si>
    <t>47N</t>
  </si>
  <si>
    <t>d8) Donativos</t>
  </si>
  <si>
    <t>48N</t>
  </si>
  <si>
    <t>d9) Transferencias al Exterior</t>
  </si>
  <si>
    <t>49N</t>
  </si>
  <si>
    <t>E. Bienes Muebles, Inmuebles e Intangibles (E=e1+e2+e3+e4+e5+e6+e7+e8+e9)</t>
  </si>
  <si>
    <t>e1) Mobiliario y Equipo de Administración</t>
  </si>
  <si>
    <t>51N</t>
  </si>
  <si>
    <t>e2) Mobiliario y Equipo Educacional y Recreativo</t>
  </si>
  <si>
    <t>52N</t>
  </si>
  <si>
    <t>e3) Equipo e Instrumental Médico y de Laboratorio</t>
  </si>
  <si>
    <t>53N</t>
  </si>
  <si>
    <t>e4) Vehículos y Equipo de Transporte</t>
  </si>
  <si>
    <t>54N</t>
  </si>
  <si>
    <t>e5) Equipo de Defensa y Seguridad</t>
  </si>
  <si>
    <t>55N</t>
  </si>
  <si>
    <t>e6) Maquinaria, Otros Equipos y Herramientas</t>
  </si>
  <si>
    <t>56N</t>
  </si>
  <si>
    <t>e7) Activos Biológicos</t>
  </si>
  <si>
    <t>57N</t>
  </si>
  <si>
    <t>e8) Bienes Inmuebles</t>
  </si>
  <si>
    <t>58N</t>
  </si>
  <si>
    <t>e9) Activos Intangibles</t>
  </si>
  <si>
    <t>59N</t>
  </si>
  <si>
    <t>F. Inversión Pública (F=f1+f2+f3)</t>
  </si>
  <si>
    <t>f1) Obra Pública en Bienes de Dominio Público</t>
  </si>
  <si>
    <t>61N</t>
  </si>
  <si>
    <t>f2) Obra Pública en Bienes Propios</t>
  </si>
  <si>
    <t>62N</t>
  </si>
  <si>
    <t>f3) Proyectos Productivos y Acciones de Fomento</t>
  </si>
  <si>
    <t>63N</t>
  </si>
  <si>
    <t>G. Inversiones Financieras y Otras Provisiones (G=g1+g2+g3+g4+g5+g6+g7)</t>
  </si>
  <si>
    <t>g1) Inversiones Para el Fomento de Actividades Productivas</t>
  </si>
  <si>
    <t>71N</t>
  </si>
  <si>
    <t>g2) Acciones y Participaciones de Capital</t>
  </si>
  <si>
    <t>72N</t>
  </si>
  <si>
    <t>g3) Compra de Títulos y Valores</t>
  </si>
  <si>
    <t>73N</t>
  </si>
  <si>
    <t>g4) Concesión de Préstamos</t>
  </si>
  <si>
    <t>74N</t>
  </si>
  <si>
    <t>g5) Inversiones en Fideicomisos, Mandatos y Otros Análogos</t>
  </si>
  <si>
    <t>75N</t>
  </si>
  <si>
    <t xml:space="preserve">          Fideicomiso de Desastres Naturales (Informativo)</t>
  </si>
  <si>
    <t>g6) Otras Inversiones Financieras</t>
  </si>
  <si>
    <t>76N</t>
  </si>
  <si>
    <t>g7) Provisiones para Contingencias y Otras Erogaciones Especiales</t>
  </si>
  <si>
    <t>79N</t>
  </si>
  <si>
    <t>H. Participaciones y Aportaciones (H=h1+h2+h3)</t>
  </si>
  <si>
    <t>h1) Participaciones</t>
  </si>
  <si>
    <t>81N</t>
  </si>
  <si>
    <t>h2) Aportaciones</t>
  </si>
  <si>
    <t>83N</t>
  </si>
  <si>
    <t>h3) Convenios</t>
  </si>
  <si>
    <t>85N</t>
  </si>
  <si>
    <t>I. Deuda Pública (I=i1+i2+i3+i4+i5+i6+i7)</t>
  </si>
  <si>
    <t>i1) Amortización de la Deuda Pública</t>
  </si>
  <si>
    <t>91N</t>
  </si>
  <si>
    <t>i2) Intereses de la Deuda Pública</t>
  </si>
  <si>
    <t>92N</t>
  </si>
  <si>
    <t>i3) Comisiones de la Deuda Pública</t>
  </si>
  <si>
    <t>93N</t>
  </si>
  <si>
    <t>i4) Gastos de la Deuda Pública</t>
  </si>
  <si>
    <t>94N</t>
  </si>
  <si>
    <t>i5) Costo por Coberturas</t>
  </si>
  <si>
    <t>95N</t>
  </si>
  <si>
    <t>i6) Apoyos Financieros</t>
  </si>
  <si>
    <t>96N</t>
  </si>
  <si>
    <t>i7) Adeudos de Ejercicios Fiscales Anteriores (ADEFAS)</t>
  </si>
  <si>
    <t>99N</t>
  </si>
  <si>
    <t>II. Gasto Etiquetado (II=A+B+C+D+E+F+G+H+I)</t>
  </si>
  <si>
    <t>11E</t>
  </si>
  <si>
    <t>12E</t>
  </si>
  <si>
    <t>13E</t>
  </si>
  <si>
    <t>14E</t>
  </si>
  <si>
    <t>15E</t>
  </si>
  <si>
    <t>16E</t>
  </si>
  <si>
    <t>17E</t>
  </si>
  <si>
    <t>21E</t>
  </si>
  <si>
    <t>22E</t>
  </si>
  <si>
    <t>23E</t>
  </si>
  <si>
    <t>24E</t>
  </si>
  <si>
    <t>25E</t>
  </si>
  <si>
    <t>26E</t>
  </si>
  <si>
    <t>27E</t>
  </si>
  <si>
    <t>28E</t>
  </si>
  <si>
    <t>29E</t>
  </si>
  <si>
    <t>31E</t>
  </si>
  <si>
    <t>32E</t>
  </si>
  <si>
    <t>33E</t>
  </si>
  <si>
    <t>34E</t>
  </si>
  <si>
    <t>35E</t>
  </si>
  <si>
    <t>36E</t>
  </si>
  <si>
    <t>37E</t>
  </si>
  <si>
    <t>38E</t>
  </si>
  <si>
    <t>39E</t>
  </si>
  <si>
    <t>41E</t>
  </si>
  <si>
    <t>42E</t>
  </si>
  <si>
    <t>43E</t>
  </si>
  <si>
    <t>44E</t>
  </si>
  <si>
    <t>45E</t>
  </si>
  <si>
    <t>46E</t>
  </si>
  <si>
    <t>47E</t>
  </si>
  <si>
    <t>48E</t>
  </si>
  <si>
    <t>49E</t>
  </si>
  <si>
    <t>51E</t>
  </si>
  <si>
    <t>52E</t>
  </si>
  <si>
    <t>53E</t>
  </si>
  <si>
    <t>54E</t>
  </si>
  <si>
    <t>55E</t>
  </si>
  <si>
    <t>56E</t>
  </si>
  <si>
    <t>57E</t>
  </si>
  <si>
    <t>58E</t>
  </si>
  <si>
    <t>59E</t>
  </si>
  <si>
    <t>61E</t>
  </si>
  <si>
    <t>62E</t>
  </si>
  <si>
    <t>63E</t>
  </si>
  <si>
    <t>71E</t>
  </si>
  <si>
    <t>72E</t>
  </si>
  <si>
    <t>73E</t>
  </si>
  <si>
    <t>74E</t>
  </si>
  <si>
    <t>75E</t>
  </si>
  <si>
    <t>76E</t>
  </si>
  <si>
    <t>79E</t>
  </si>
  <si>
    <t>81E</t>
  </si>
  <si>
    <t>83E</t>
  </si>
  <si>
    <t>85E</t>
  </si>
  <si>
    <t>91E</t>
  </si>
  <si>
    <t>92E</t>
  </si>
  <si>
    <t>93E</t>
  </si>
  <si>
    <t>94E</t>
  </si>
  <si>
    <t>95E</t>
  </si>
  <si>
    <t>96E</t>
  </si>
  <si>
    <t>99E</t>
  </si>
  <si>
    <t>III. Total de Egresos (III = I + II)</t>
  </si>
  <si>
    <t>Formato 6 b) Estado Analítico del Ejercicio del Presupuesto de Egresos Detallado - LDF 
                        (Clasificación Administrativa)</t>
  </si>
  <si>
    <t>Clasificación Administrativa</t>
  </si>
  <si>
    <t>I. Gasto No Etiquetado (I=A+B+C+D+E+F+G+H)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</si>
  <si>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</si>
  <si>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</si>
  <si>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</si>
  <si>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</si>
  <si>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</si>
  <si>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</si>
  <si>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 (II=A+B+C+D+E+F+G+H)</t>
  </si>
  <si>
    <t>A. Dependencia o Unidad Administrativa 1</t>
  </si>
  <si>
    <t>B. Dependencia o Unidad Administrativa 2</t>
  </si>
  <si>
    <t>Formato 6 c) Estado Analítico del Ejercicio del Presupuesto de Egresos Detallado -LDF 
                       (Claisificación Funcional)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</si>
  <si>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</si>
  <si>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</si>
  <si>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</si>
  <si>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</si>
  <si>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</si>
  <si>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</si>
  <si>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</si>
  <si>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01.01N</t>
  </si>
  <si>
    <t>a2) Justicia</t>
  </si>
  <si>
    <t>01.02N</t>
  </si>
  <si>
    <t>a3) Coordinación de la Política de Gobierno</t>
  </si>
  <si>
    <t>01.03N</t>
  </si>
  <si>
    <t>a4) Relaciones Exteriores</t>
  </si>
  <si>
    <t>01.04N</t>
  </si>
  <si>
    <t>a5) Asuntos Financieros y Hacendarios</t>
  </si>
  <si>
    <t>01.05N</t>
  </si>
  <si>
    <t>a6) Seguridad Nacional</t>
  </si>
  <si>
    <t>01.06N</t>
  </si>
  <si>
    <t>a7) Asuntos de Orden Público y de Seguridad Interior</t>
  </si>
  <si>
    <t>01.07N</t>
  </si>
  <si>
    <t>a8) Otros Servicios Generales</t>
  </si>
  <si>
    <t>01.08N</t>
  </si>
  <si>
    <t>B. Desarrollo Social (B=b1+b2+b3+b4+b5+b6+b7)</t>
  </si>
  <si>
    <t xml:space="preserve">b1) Protección Ambiental </t>
  </si>
  <si>
    <t>02.01N</t>
  </si>
  <si>
    <t>b2) Vivienda y Servicios a la Comunidad</t>
  </si>
  <si>
    <t>02.02N</t>
  </si>
  <si>
    <t>b3) Salud</t>
  </si>
  <si>
    <t>02.03N</t>
  </si>
  <si>
    <t>b4) Recreación, Cultura y Otras Manifestaciones Sociales</t>
  </si>
  <si>
    <t>02.04N</t>
  </si>
  <si>
    <t xml:space="preserve">b5) Educación </t>
  </si>
  <si>
    <t>02.05N</t>
  </si>
  <si>
    <t>b6) Protección Social</t>
  </si>
  <si>
    <t>02.06N</t>
  </si>
  <si>
    <t>b7) Otros Asuntos Sociales</t>
  </si>
  <si>
    <t>02.07N</t>
  </si>
  <si>
    <t>C. Desarrollo Económico (C=c1+c2+c3+c4+c5+c6+c7+c8+c9)</t>
  </si>
  <si>
    <t>c1) Asuntos Económicos, Comerciales y Laborales en General</t>
  </si>
  <si>
    <t>03.01N</t>
  </si>
  <si>
    <t>c2) Agropecuaria, Silvicultura, Pesca y Caza</t>
  </si>
  <si>
    <t>03.02N</t>
  </si>
  <si>
    <t xml:space="preserve">c3) Combustibles y Energía </t>
  </si>
  <si>
    <t>03.03N</t>
  </si>
  <si>
    <t>c4) Minería, Manufacturas y Construcción</t>
  </si>
  <si>
    <t>03.04N</t>
  </si>
  <si>
    <t>c5) Transporte</t>
  </si>
  <si>
    <t>03.05N</t>
  </si>
  <si>
    <t>c6) Comunicaciones</t>
  </si>
  <si>
    <t>03.06N</t>
  </si>
  <si>
    <t>c7) Turismo</t>
  </si>
  <si>
    <t>03.07N</t>
  </si>
  <si>
    <t>c8) Ciencia, Tecnología e Innovación</t>
  </si>
  <si>
    <t>03.08N</t>
  </si>
  <si>
    <t>c9) Otras Industrias y Otros Asuntos Económicos</t>
  </si>
  <si>
    <t>03.09N</t>
  </si>
  <si>
    <t>D. Otras No Clasificadas en Funciones Anteriores
(D=d1+d2+d3+d4)</t>
  </si>
  <si>
    <t>d1) Transacciones de la Deuda Pública / Costo Financiero de la Deuda</t>
  </si>
  <si>
    <t>04.01N</t>
  </si>
  <si>
    <t>d2) Transferencias, Participaciones y Aportaciones Entre Diferentes Niveles y Órdenes de Gobierno</t>
  </si>
  <si>
    <t>04.02N</t>
  </si>
  <si>
    <t>d3) Saneamiento del Sistema Financiero</t>
  </si>
  <si>
    <t>04.03N</t>
  </si>
  <si>
    <t>d4) Adeudos de Ejercicios Fiscales Anteriores</t>
  </si>
  <si>
    <t>04.04N</t>
  </si>
  <si>
    <t>II: Gasto Etiquetado (II=A+B+C+D)</t>
  </si>
  <si>
    <t>A. Gobierno (A=a1+a2+a3+a4+a5+a6+a7a+a8)</t>
  </si>
  <si>
    <t>01.01E</t>
  </si>
  <si>
    <t>01.02E</t>
  </si>
  <si>
    <t>01.03E</t>
  </si>
  <si>
    <t>01.04E</t>
  </si>
  <si>
    <t>01.05E</t>
  </si>
  <si>
    <t>01.06E</t>
  </si>
  <si>
    <t>01.07E</t>
  </si>
  <si>
    <t>01.08E</t>
  </si>
  <si>
    <t>02.01E</t>
  </si>
  <si>
    <t>02.02E</t>
  </si>
  <si>
    <t>02.03E</t>
  </si>
  <si>
    <t>02.04E</t>
  </si>
  <si>
    <t>02.05E</t>
  </si>
  <si>
    <t>02.06E</t>
  </si>
  <si>
    <t>02.07E</t>
  </si>
  <si>
    <t>03.01E</t>
  </si>
  <si>
    <t>03.02E</t>
  </si>
  <si>
    <t>03.03E</t>
  </si>
  <si>
    <t>03.04E</t>
  </si>
  <si>
    <t>03.05E</t>
  </si>
  <si>
    <t>03.06E</t>
  </si>
  <si>
    <t>03.07E</t>
  </si>
  <si>
    <t>03.08E</t>
  </si>
  <si>
    <t>03.09E</t>
  </si>
  <si>
    <t>D. Otras No Clasificadas en Funciones Anteriores (D=d1+d2+d3+d4)</t>
  </si>
  <si>
    <t>04.01E</t>
  </si>
  <si>
    <t>04.02E</t>
  </si>
  <si>
    <t>04.03E</t>
  </si>
  <si>
    <t>04.04E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</si>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</sst>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dd/mm/yyyy;@"/>
  </numFmts>
  <fonts count="2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Times New Roman"/>
      <family val="2"/>
    </font>
    <font>
      <sz val="8"/>
      <color theme="1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color theme="1"/>
      <name val="Arial"/>
      <family val="2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vertAlign val="superscript"/>
      <sz val="12"/>
      <name val="Calibri"/>
      <family val="2"/>
      <scheme val="minor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9"/>
      <color theme="0"/>
      <name val="Intro Book"/>
      <family val="3"/>
    </font>
    <font>
      <sz val="8"/>
      <color theme="0"/>
      <name val="Intro Book"/>
      <family val="3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 diagonalUp="1">
      <left style="thin">
        <color auto="1"/>
      </left>
      <right style="medium">
        <color indexed="64"/>
      </right>
      <top/>
      <bottom/>
      <diagonal style="thin">
        <color theme="1" tint="0.499984740745262"/>
      </diagonal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0" fontId="3" fillId="0" borderId="0"/>
    <xf numFmtId="43" fontId="5" fillId="0" borderId="0" applyFont="0" applyFill="0" applyBorder="0" applyAlignment="0" applyProtection="0"/>
  </cellStyleXfs>
  <cellXfs count="291">
    <xf numFmtId="0" fontId="0" fillId="0" borderId="0" xfId="0"/>
    <xf numFmtId="0" fontId="3" fillId="0" borderId="0" xfId="0" applyFont="1"/>
    <xf numFmtId="0" fontId="3" fillId="0" borderId="0" xfId="0" applyFont="1" applyBorder="1"/>
    <xf numFmtId="0" fontId="3" fillId="0" borderId="16" xfId="0" applyFont="1" applyBorder="1"/>
    <xf numFmtId="0" fontId="3" fillId="0" borderId="17" xfId="0" applyFont="1" applyBorder="1"/>
    <xf numFmtId="0" fontId="3" fillId="0" borderId="18" xfId="0" applyFont="1" applyBorder="1"/>
    <xf numFmtId="0" fontId="0" fillId="0" borderId="0" xfId="0" applyProtection="1">
      <protection locked="0"/>
    </xf>
    <xf numFmtId="0" fontId="4" fillId="0" borderId="0" xfId="1" applyFont="1" applyAlignment="1" applyProtection="1">
      <alignment vertical="top"/>
      <protection locked="0"/>
    </xf>
    <xf numFmtId="0" fontId="4" fillId="0" borderId="0" xfId="1" applyFont="1" applyAlignment="1" applyProtection="1">
      <alignment vertical="top" wrapText="1"/>
      <protection locked="0"/>
    </xf>
    <xf numFmtId="4" fontId="4" fillId="0" borderId="0" xfId="1" applyNumberFormat="1" applyFont="1" applyAlignment="1" applyProtection="1">
      <alignment vertical="top"/>
      <protection locked="0"/>
    </xf>
    <xf numFmtId="0" fontId="8" fillId="0" borderId="13" xfId="0" applyFont="1" applyBorder="1"/>
    <xf numFmtId="0" fontId="8" fillId="0" borderId="19" xfId="0" applyFont="1" applyBorder="1"/>
    <xf numFmtId="0" fontId="3" fillId="0" borderId="19" xfId="0" applyFont="1" applyBorder="1"/>
    <xf numFmtId="0" fontId="3" fillId="0" borderId="20" xfId="0" applyFont="1" applyBorder="1"/>
    <xf numFmtId="0" fontId="3" fillId="0" borderId="14" xfId="0" applyFont="1" applyBorder="1"/>
    <xf numFmtId="0" fontId="8" fillId="0" borderId="14" xfId="0" applyFont="1" applyBorder="1"/>
    <xf numFmtId="0" fontId="8" fillId="0" borderId="0" xfId="0" applyFont="1" applyBorder="1"/>
    <xf numFmtId="0" fontId="8" fillId="0" borderId="21" xfId="0" applyFont="1" applyBorder="1"/>
    <xf numFmtId="0" fontId="8" fillId="0" borderId="17" xfId="0" applyFont="1" applyBorder="1"/>
    <xf numFmtId="0" fontId="0" fillId="0" borderId="0" xfId="0" applyAlignment="1">
      <alignment vertical="center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horizontal="center" vertical="center" wrapText="1"/>
      <protection locked="0"/>
    </xf>
    <xf numFmtId="0" fontId="6" fillId="0" borderId="12" xfId="0" applyFont="1" applyBorder="1" applyAlignment="1">
      <alignment horizontal="left" vertical="center" indent="2"/>
    </xf>
    <xf numFmtId="0" fontId="0" fillId="0" borderId="7" xfId="0" applyBorder="1" applyAlignment="1">
      <alignment vertical="center"/>
    </xf>
    <xf numFmtId="0" fontId="6" fillId="0" borderId="22" xfId="0" applyFont="1" applyBorder="1" applyAlignment="1">
      <alignment horizontal="left" vertical="center" indent="2"/>
    </xf>
    <xf numFmtId="43" fontId="0" fillId="0" borderId="7" xfId="4" applyFont="1" applyFill="1" applyBorder="1" applyAlignment="1" applyProtection="1">
      <alignment horizontal="right" vertical="center"/>
      <protection locked="0"/>
    </xf>
    <xf numFmtId="49" fontId="0" fillId="0" borderId="22" xfId="0" applyNumberFormat="1" applyBorder="1" applyAlignment="1">
      <alignment horizontal="left" vertical="center" indent="3"/>
    </xf>
    <xf numFmtId="49" fontId="0" fillId="0" borderId="22" xfId="0" applyNumberFormat="1" applyBorder="1" applyAlignment="1">
      <alignment horizontal="left" vertical="center" indent="5"/>
    </xf>
    <xf numFmtId="43" fontId="5" fillId="0" borderId="7" xfId="4" applyFont="1" applyFill="1" applyBorder="1" applyAlignment="1" applyProtection="1">
      <alignment horizontal="right" vertical="center"/>
      <protection locked="0"/>
    </xf>
    <xf numFmtId="43" fontId="0" fillId="0" borderId="7" xfId="4" applyFont="1" applyFill="1" applyBorder="1" applyAlignment="1">
      <alignment horizontal="right" vertical="center"/>
    </xf>
    <xf numFmtId="49" fontId="0" fillId="0" borderId="7" xfId="0" applyNumberFormat="1" applyBorder="1" applyAlignment="1">
      <alignment vertical="center"/>
    </xf>
    <xf numFmtId="43" fontId="6" fillId="0" borderId="7" xfId="4" applyFont="1" applyFill="1" applyBorder="1" applyAlignment="1" applyProtection="1">
      <alignment horizontal="right" vertical="center"/>
      <protection locked="0"/>
    </xf>
    <xf numFmtId="49" fontId="6" fillId="0" borderId="22" xfId="0" applyNumberFormat="1" applyFont="1" applyBorder="1" applyAlignment="1">
      <alignment horizontal="left" vertical="center" indent="2"/>
    </xf>
    <xf numFmtId="49" fontId="0" fillId="0" borderId="22" xfId="0" applyNumberFormat="1" applyBorder="1" applyAlignment="1">
      <alignment horizontal="left" indent="3"/>
    </xf>
    <xf numFmtId="49" fontId="6" fillId="0" borderId="22" xfId="0" applyNumberFormat="1" applyFont="1" applyBorder="1" applyAlignment="1">
      <alignment horizontal="left" indent="2"/>
    </xf>
    <xf numFmtId="3" fontId="0" fillId="0" borderId="7" xfId="0" applyNumberFormat="1" applyBorder="1" applyAlignment="1">
      <alignment horizontal="right" vertical="center"/>
    </xf>
    <xf numFmtId="49" fontId="0" fillId="0" borderId="22" xfId="0" applyNumberFormat="1" applyBorder="1" applyAlignment="1">
      <alignment horizontal="left" vertical="center" indent="2"/>
    </xf>
    <xf numFmtId="0" fontId="0" fillId="0" borderId="7" xfId="0" applyBorder="1"/>
    <xf numFmtId="0" fontId="0" fillId="0" borderId="9" xfId="0" applyBorder="1"/>
    <xf numFmtId="0" fontId="1" fillId="0" borderId="0" xfId="1" applyAlignment="1" applyProtection="1">
      <alignment horizontal="left" vertical="top" indent="1"/>
      <protection locked="0"/>
    </xf>
    <xf numFmtId="0" fontId="0" fillId="0" borderId="0" xfId="0" applyAlignment="1">
      <alignment horizontal="left" indent="2"/>
    </xf>
    <xf numFmtId="0" fontId="0" fillId="0" borderId="0" xfId="0" applyAlignment="1">
      <alignment wrapText="1"/>
    </xf>
    <xf numFmtId="0" fontId="6" fillId="0" borderId="5" xfId="0" applyFont="1" applyBorder="1" applyAlignment="1">
      <alignment horizontal="left" vertical="center" indent="3"/>
    </xf>
    <xf numFmtId="43" fontId="0" fillId="0" borderId="7" xfId="4" applyFont="1" applyFill="1" applyBorder="1" applyAlignment="1">
      <alignment horizontal="right"/>
    </xf>
    <xf numFmtId="43" fontId="0" fillId="2" borderId="32" xfId="4" applyFont="1" applyFill="1" applyBorder="1" applyAlignment="1">
      <alignment horizontal="right"/>
    </xf>
    <xf numFmtId="43" fontId="0" fillId="0" borderId="7" xfId="4" applyFont="1" applyBorder="1" applyAlignment="1">
      <alignment horizontal="right"/>
    </xf>
    <xf numFmtId="0" fontId="0" fillId="0" borderId="5" xfId="0" applyBorder="1" applyAlignment="1" applyProtection="1">
      <alignment horizontal="left" vertical="center" indent="5"/>
      <protection locked="0"/>
    </xf>
    <xf numFmtId="0" fontId="6" fillId="2" borderId="11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0" borderId="7" xfId="0" applyFont="1" applyBorder="1" applyAlignment="1" applyProtection="1">
      <alignment vertical="center"/>
      <protection locked="0"/>
    </xf>
    <xf numFmtId="0" fontId="0" fillId="0" borderId="7" xfId="0" applyBorder="1" applyAlignment="1" applyProtection="1">
      <alignment vertical="center"/>
      <protection locked="0"/>
    </xf>
    <xf numFmtId="0" fontId="7" fillId="0" borderId="9" xfId="0" applyFont="1" applyBorder="1"/>
    <xf numFmtId="0" fontId="9" fillId="0" borderId="0" xfId="0" applyFont="1" applyAlignment="1">
      <alignment vertical="center"/>
    </xf>
    <xf numFmtId="0" fontId="0" fillId="2" borderId="32" xfId="0" applyFill="1" applyBorder="1" applyAlignment="1">
      <alignment vertical="center"/>
    </xf>
    <xf numFmtId="43" fontId="6" fillId="0" borderId="7" xfId="4" applyFont="1" applyFill="1" applyBorder="1" applyAlignment="1" applyProtection="1">
      <alignment vertical="center"/>
      <protection locked="0"/>
    </xf>
    <xf numFmtId="164" fontId="0" fillId="0" borderId="7" xfId="0" applyNumberFormat="1" applyBorder="1" applyAlignment="1" applyProtection="1">
      <alignment vertical="center"/>
      <protection locked="0"/>
    </xf>
    <xf numFmtId="43" fontId="0" fillId="0" borderId="7" xfId="4" applyFont="1" applyFill="1" applyBorder="1" applyAlignment="1" applyProtection="1">
      <alignment vertical="center"/>
      <protection locked="0"/>
    </xf>
    <xf numFmtId="16" fontId="0" fillId="0" borderId="7" xfId="0" applyNumberFormat="1" applyBorder="1" applyAlignment="1">
      <alignment vertical="center"/>
    </xf>
    <xf numFmtId="43" fontId="0" fillId="0" borderId="7" xfId="4" applyFont="1" applyFill="1" applyBorder="1" applyAlignment="1">
      <alignment vertical="center"/>
    </xf>
    <xf numFmtId="0" fontId="6" fillId="0" borderId="29" xfId="0" applyFont="1" applyBorder="1" applyAlignment="1">
      <alignment horizontal="left" vertical="center" wrapText="1" indent="3"/>
    </xf>
    <xf numFmtId="0" fontId="6" fillId="0" borderId="28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left" vertical="center" indent="3"/>
    </xf>
    <xf numFmtId="43" fontId="6" fillId="0" borderId="7" xfId="4" applyFont="1" applyFill="1" applyBorder="1" applyProtection="1">
      <protection locked="0"/>
    </xf>
    <xf numFmtId="43" fontId="6" fillId="0" borderId="15" xfId="4" applyFont="1" applyFill="1" applyBorder="1" applyProtection="1">
      <protection locked="0"/>
    </xf>
    <xf numFmtId="0" fontId="0" fillId="0" borderId="26" xfId="0" applyBorder="1" applyAlignment="1">
      <alignment horizontal="left" vertical="center" indent="6"/>
    </xf>
    <xf numFmtId="43" fontId="5" fillId="0" borderId="7" xfId="4" applyFont="1" applyFill="1" applyBorder="1" applyProtection="1">
      <protection locked="0"/>
    </xf>
    <xf numFmtId="43" fontId="5" fillId="0" borderId="15" xfId="4" applyFont="1" applyFill="1" applyBorder="1" applyProtection="1">
      <protection locked="0"/>
    </xf>
    <xf numFmtId="0" fontId="0" fillId="0" borderId="26" xfId="0" applyBorder="1" applyAlignment="1">
      <alignment horizontal="left" vertical="center" indent="3"/>
    </xf>
    <xf numFmtId="43" fontId="0" fillId="0" borderId="7" xfId="4" applyFont="1" applyFill="1" applyBorder="1"/>
    <xf numFmtId="43" fontId="0" fillId="0" borderId="15" xfId="4" applyFont="1" applyFill="1" applyBorder="1"/>
    <xf numFmtId="43" fontId="14" fillId="2" borderId="32" xfId="4" applyFont="1" applyFill="1" applyBorder="1" applyAlignment="1"/>
    <xf numFmtId="43" fontId="15" fillId="2" borderId="32" xfId="4" applyFont="1" applyFill="1" applyBorder="1" applyAlignment="1"/>
    <xf numFmtId="43" fontId="16" fillId="0" borderId="15" xfId="4" applyFont="1" applyFill="1" applyBorder="1" applyProtection="1">
      <protection locked="0"/>
    </xf>
    <xf numFmtId="43" fontId="6" fillId="0" borderId="7" xfId="4" applyFont="1" applyFill="1" applyBorder="1"/>
    <xf numFmtId="43" fontId="6" fillId="0" borderId="15" xfId="4" applyFont="1" applyFill="1" applyBorder="1"/>
    <xf numFmtId="0" fontId="6" fillId="0" borderId="26" xfId="0" applyFont="1" applyBorder="1" applyAlignment="1">
      <alignment horizontal="left" vertical="center" wrapText="1" indent="3"/>
    </xf>
    <xf numFmtId="0" fontId="6" fillId="0" borderId="33" xfId="0" applyFont="1" applyBorder="1" applyAlignment="1">
      <alignment horizontal="left" vertical="center" wrapText="1" indent="3"/>
    </xf>
    <xf numFmtId="3" fontId="0" fillId="0" borderId="9" xfId="0" applyNumberFormat="1" applyBorder="1"/>
    <xf numFmtId="3" fontId="0" fillId="0" borderId="34" xfId="0" applyNumberFormat="1" applyBorder="1"/>
    <xf numFmtId="0" fontId="0" fillId="0" borderId="14" xfId="0" applyBorder="1" applyAlignment="1">
      <alignment vertical="center"/>
    </xf>
    <xf numFmtId="0" fontId="0" fillId="0" borderId="16" xfId="0" applyBorder="1"/>
    <xf numFmtId="0" fontId="6" fillId="2" borderId="35" xfId="0" applyFont="1" applyFill="1" applyBorder="1" applyAlignment="1">
      <alignment horizontal="left" vertical="center" wrapText="1" indent="3"/>
    </xf>
    <xf numFmtId="0" fontId="6" fillId="2" borderId="36" xfId="0" applyFont="1" applyFill="1" applyBorder="1" applyAlignment="1">
      <alignment horizontal="center" vertical="center" wrapText="1"/>
    </xf>
    <xf numFmtId="43" fontId="6" fillId="0" borderId="15" xfId="4" applyFont="1" applyFill="1" applyBorder="1" applyAlignment="1" applyProtection="1">
      <alignment vertical="center"/>
      <protection locked="0"/>
    </xf>
    <xf numFmtId="43" fontId="5" fillId="0" borderId="7" xfId="4" applyFont="1" applyFill="1" applyBorder="1" applyAlignment="1" applyProtection="1">
      <alignment vertical="center"/>
      <protection locked="0"/>
    </xf>
    <xf numFmtId="43" fontId="5" fillId="0" borderId="15" xfId="4" applyFont="1" applyFill="1" applyBorder="1" applyAlignment="1" applyProtection="1">
      <alignment vertical="center"/>
      <protection locked="0"/>
    </xf>
    <xf numFmtId="0" fontId="0" fillId="0" borderId="26" xfId="0" applyBorder="1" applyAlignment="1">
      <alignment vertical="center"/>
    </xf>
    <xf numFmtId="43" fontId="0" fillId="0" borderId="15" xfId="4" applyFont="1" applyFill="1" applyBorder="1" applyAlignment="1">
      <alignment vertical="center"/>
    </xf>
    <xf numFmtId="0" fontId="0" fillId="0" borderId="33" xfId="0" applyBorder="1" applyAlignment="1">
      <alignment vertical="center"/>
    </xf>
    <xf numFmtId="3" fontId="0" fillId="0" borderId="9" xfId="0" applyNumberFormat="1" applyBorder="1" applyAlignment="1">
      <alignment vertical="center"/>
    </xf>
    <xf numFmtId="3" fontId="0" fillId="0" borderId="34" xfId="0" applyNumberFormat="1" applyBorder="1" applyAlignment="1">
      <alignment vertical="center"/>
    </xf>
    <xf numFmtId="43" fontId="0" fillId="0" borderId="15" xfId="4" applyFont="1" applyFill="1" applyBorder="1" applyAlignment="1" applyProtection="1">
      <alignment vertical="center"/>
      <protection locked="0"/>
    </xf>
    <xf numFmtId="0" fontId="6" fillId="0" borderId="33" xfId="0" applyFont="1" applyBorder="1" applyAlignment="1">
      <alignment horizontal="left" vertical="center" indent="3"/>
    </xf>
    <xf numFmtId="43" fontId="0" fillId="0" borderId="9" xfId="4" applyFont="1" applyFill="1" applyBorder="1" applyAlignment="1">
      <alignment vertical="center"/>
    </xf>
    <xf numFmtId="43" fontId="0" fillId="0" borderId="34" xfId="4" applyFont="1" applyFill="1" applyBorder="1" applyAlignment="1">
      <alignment vertical="center"/>
    </xf>
    <xf numFmtId="0" fontId="0" fillId="0" borderId="14" xfId="0" applyBorder="1"/>
    <xf numFmtId="0" fontId="0" fillId="0" borderId="37" xfId="0" applyBorder="1" applyAlignment="1">
      <alignment horizontal="left" vertical="center" indent="6"/>
    </xf>
    <xf numFmtId="43" fontId="5" fillId="0" borderId="6" xfId="4" applyFont="1" applyFill="1" applyBorder="1" applyAlignment="1" applyProtection="1">
      <alignment vertical="center"/>
      <protection locked="0"/>
    </xf>
    <xf numFmtId="43" fontId="5" fillId="0" borderId="31" xfId="4" applyFont="1" applyFill="1" applyBorder="1" applyAlignment="1" applyProtection="1">
      <alignment vertical="center"/>
      <protection locked="0"/>
    </xf>
    <xf numFmtId="0" fontId="6" fillId="0" borderId="26" xfId="0" applyFont="1" applyBorder="1" applyAlignment="1">
      <alignment horizontal="left" vertical="center" wrapText="1" indent="9"/>
    </xf>
    <xf numFmtId="0" fontId="0" fillId="0" borderId="26" xfId="0" applyBorder="1" applyAlignment="1">
      <alignment horizontal="left" vertical="center" indent="12"/>
    </xf>
    <xf numFmtId="43" fontId="15" fillId="2" borderId="32" xfId="4" applyFont="1" applyFill="1" applyBorder="1" applyAlignment="1">
      <alignment vertical="center"/>
    </xf>
    <xf numFmtId="0" fontId="6" fillId="0" borderId="26" xfId="0" applyFont="1" applyBorder="1" applyAlignment="1">
      <alignment vertical="center"/>
    </xf>
    <xf numFmtId="43" fontId="6" fillId="0" borderId="7" xfId="4" applyFont="1" applyFill="1" applyBorder="1" applyAlignment="1">
      <alignment vertical="center"/>
    </xf>
    <xf numFmtId="43" fontId="6" fillId="0" borderId="15" xfId="4" applyFont="1" applyFill="1" applyBorder="1" applyAlignment="1">
      <alignment vertical="center"/>
    </xf>
    <xf numFmtId="4" fontId="0" fillId="0" borderId="6" xfId="0" applyNumberFormat="1" applyBorder="1" applyProtection="1">
      <protection locked="0"/>
    </xf>
    <xf numFmtId="4" fontId="0" fillId="0" borderId="31" xfId="0" applyNumberFormat="1" applyBorder="1" applyProtection="1">
      <protection locked="0"/>
    </xf>
    <xf numFmtId="43" fontId="0" fillId="0" borderId="7" xfId="4" applyFont="1" applyFill="1" applyBorder="1" applyProtection="1">
      <protection locked="0"/>
    </xf>
    <xf numFmtId="43" fontId="0" fillId="0" borderId="15" xfId="4" applyFont="1" applyFill="1" applyBorder="1" applyProtection="1">
      <protection locked="0"/>
    </xf>
    <xf numFmtId="43" fontId="15" fillId="2" borderId="32" xfId="4" applyFont="1" applyFill="1" applyBorder="1"/>
    <xf numFmtId="0" fontId="6" fillId="0" borderId="27" xfId="0" applyFont="1" applyBorder="1" applyAlignment="1">
      <alignment horizontal="left" vertical="center" wrapText="1" indent="3"/>
    </xf>
    <xf numFmtId="43" fontId="6" fillId="0" borderId="24" xfId="4" applyFont="1" applyFill="1" applyBorder="1" applyProtection="1">
      <protection locked="0"/>
    </xf>
    <xf numFmtId="43" fontId="6" fillId="0" borderId="25" xfId="4" applyFont="1" applyFill="1" applyBorder="1" applyProtection="1">
      <protection locked="0"/>
    </xf>
    <xf numFmtId="0" fontId="17" fillId="0" borderId="0" xfId="0" applyFont="1" applyAlignment="1">
      <alignment vertical="center"/>
    </xf>
    <xf numFmtId="0" fontId="6" fillId="0" borderId="4" xfId="0" applyFont="1" applyBorder="1" applyAlignment="1">
      <alignment horizontal="center" vertical="center"/>
    </xf>
    <xf numFmtId="0" fontId="18" fillId="0" borderId="0" xfId="0" applyFont="1"/>
    <xf numFmtId="43" fontId="0" fillId="2" borderId="32" xfId="4" applyFont="1" applyFill="1" applyBorder="1" applyAlignment="1">
      <alignment vertical="center"/>
    </xf>
    <xf numFmtId="43" fontId="0" fillId="0" borderId="0" xfId="4" applyFont="1"/>
    <xf numFmtId="43" fontId="0" fillId="0" borderId="0" xfId="4" applyFont="1" applyFill="1" applyBorder="1" applyAlignment="1" applyProtection="1">
      <alignment vertical="center"/>
      <protection locked="0"/>
    </xf>
    <xf numFmtId="3" fontId="0" fillId="0" borderId="0" xfId="0" applyNumberFormat="1"/>
    <xf numFmtId="0" fontId="6" fillId="0" borderId="4" xfId="0" applyFont="1" applyBorder="1" applyAlignment="1">
      <alignment horizontal="center" vertical="center" wrapText="1"/>
    </xf>
    <xf numFmtId="43" fontId="6" fillId="3" borderId="7" xfId="4" applyFont="1" applyFill="1" applyBorder="1" applyAlignment="1" applyProtection="1">
      <alignment vertical="center"/>
      <protection locked="0"/>
    </xf>
    <xf numFmtId="43" fontId="0" fillId="3" borderId="7" xfId="4" applyFont="1" applyFill="1" applyBorder="1" applyAlignment="1" applyProtection="1">
      <alignment vertical="center"/>
      <protection locked="0"/>
    </xf>
    <xf numFmtId="43" fontId="5" fillId="3" borderId="7" xfId="4" applyFont="1" applyFill="1" applyBorder="1" applyAlignment="1" applyProtection="1">
      <alignment vertical="center"/>
      <protection locked="0"/>
    </xf>
    <xf numFmtId="43" fontId="0" fillId="3" borderId="7" xfId="4" applyFont="1" applyFill="1" applyBorder="1" applyAlignment="1">
      <alignment vertical="center"/>
    </xf>
    <xf numFmtId="43" fontId="0" fillId="0" borderId="9" xfId="4" applyFont="1" applyBorder="1"/>
    <xf numFmtId="3" fontId="6" fillId="0" borderId="4" xfId="0" applyNumberFormat="1" applyFont="1" applyBorder="1" applyAlignment="1">
      <alignment horizontal="center" vertical="center"/>
    </xf>
    <xf numFmtId="3" fontId="6" fillId="0" borderId="4" xfId="0" applyNumberFormat="1" applyFont="1" applyBorder="1" applyAlignment="1">
      <alignment horizontal="center" vertical="center" wrapText="1"/>
    </xf>
    <xf numFmtId="43" fontId="6" fillId="0" borderId="6" xfId="4" applyFont="1" applyFill="1" applyBorder="1" applyAlignment="1" applyProtection="1">
      <alignment vertical="center"/>
      <protection locked="0"/>
    </xf>
    <xf numFmtId="0" fontId="6" fillId="0" borderId="11" xfId="0" applyFont="1" applyBorder="1" applyAlignment="1">
      <alignment horizontal="center" vertical="center"/>
    </xf>
    <xf numFmtId="43" fontId="6" fillId="0" borderId="3" xfId="4" applyFont="1" applyFill="1" applyBorder="1" applyAlignment="1" applyProtection="1">
      <alignment vertical="center"/>
      <protection locked="0"/>
    </xf>
    <xf numFmtId="43" fontId="0" fillId="0" borderId="22" xfId="4" applyFont="1" applyFill="1" applyBorder="1" applyAlignment="1" applyProtection="1">
      <alignment vertical="center"/>
      <protection locked="0"/>
    </xf>
    <xf numFmtId="43" fontId="5" fillId="0" borderId="22" xfId="4" applyFont="1" applyFill="1" applyBorder="1" applyAlignment="1" applyProtection="1">
      <alignment vertical="center"/>
      <protection locked="0"/>
    </xf>
    <xf numFmtId="43" fontId="6" fillId="0" borderId="22" xfId="4" applyFont="1" applyFill="1" applyBorder="1" applyAlignment="1" applyProtection="1">
      <alignment vertical="center"/>
      <protection locked="0"/>
    </xf>
    <xf numFmtId="43" fontId="0" fillId="0" borderId="22" xfId="4" applyFont="1" applyFill="1" applyBorder="1" applyAlignment="1" applyProtection="1">
      <alignment vertical="center" wrapText="1"/>
      <protection locked="0"/>
    </xf>
    <xf numFmtId="43" fontId="0" fillId="0" borderId="22" xfId="4" applyFont="1" applyFill="1" applyBorder="1" applyAlignment="1">
      <alignment vertical="center"/>
    </xf>
    <xf numFmtId="0" fontId="6" fillId="0" borderId="12" xfId="0" applyFont="1" applyBorder="1" applyAlignment="1">
      <alignment horizontal="center" vertical="center" wrapText="1"/>
    </xf>
    <xf numFmtId="43" fontId="6" fillId="0" borderId="22" xfId="4" applyFont="1" applyFill="1" applyBorder="1" applyAlignment="1" applyProtection="1">
      <alignment horizontal="right" vertical="center"/>
      <protection locked="0"/>
    </xf>
    <xf numFmtId="43" fontId="5" fillId="0" borderId="22" xfId="4" applyFont="1" applyFill="1" applyBorder="1" applyAlignment="1" applyProtection="1">
      <alignment horizontal="right" vertical="center"/>
      <protection locked="0"/>
    </xf>
    <xf numFmtId="43" fontId="0" fillId="0" borderId="22" xfId="4" applyFont="1" applyFill="1" applyBorder="1" applyAlignment="1" applyProtection="1">
      <alignment horizontal="right" vertical="center"/>
      <protection locked="0"/>
    </xf>
    <xf numFmtId="43" fontId="0" fillId="0" borderId="22" xfId="4" applyFont="1" applyFill="1" applyBorder="1" applyAlignment="1">
      <alignment horizontal="right" vertical="center"/>
    </xf>
    <xf numFmtId="0" fontId="6" fillId="0" borderId="40" xfId="0" applyFont="1" applyBorder="1" applyAlignment="1">
      <alignment horizontal="left" vertical="center"/>
    </xf>
    <xf numFmtId="0" fontId="6" fillId="0" borderId="36" xfId="0" applyFont="1" applyBorder="1" applyAlignment="1" applyProtection="1">
      <alignment horizontal="center" vertical="center" wrapText="1"/>
      <protection locked="0"/>
    </xf>
    <xf numFmtId="0" fontId="6" fillId="0" borderId="26" xfId="0" applyFont="1" applyBorder="1" applyAlignment="1">
      <alignment horizontal="left" vertical="center" indent="2"/>
    </xf>
    <xf numFmtId="0" fontId="0" fillId="0" borderId="15" xfId="0" applyBorder="1" applyAlignment="1">
      <alignment vertical="center"/>
    </xf>
    <xf numFmtId="43" fontId="0" fillId="0" borderId="15" xfId="4" applyFont="1" applyFill="1" applyBorder="1" applyAlignment="1" applyProtection="1">
      <alignment horizontal="right" vertical="center"/>
      <protection locked="0"/>
    </xf>
    <xf numFmtId="0" fontId="0" fillId="0" borderId="26" xfId="0" applyBorder="1" applyAlignment="1">
      <alignment horizontal="left" vertical="center" indent="5"/>
    </xf>
    <xf numFmtId="43" fontId="5" fillId="0" borderId="15" xfId="4" applyFont="1" applyFill="1" applyBorder="1" applyAlignment="1" applyProtection="1">
      <alignment horizontal="right" vertical="center"/>
      <protection locked="0"/>
    </xf>
    <xf numFmtId="43" fontId="0" fillId="0" borderId="15" xfId="4" applyFont="1" applyFill="1" applyBorder="1" applyAlignment="1">
      <alignment horizontal="right" vertical="center"/>
    </xf>
    <xf numFmtId="43" fontId="6" fillId="0" borderId="15" xfId="4" applyFont="1" applyFill="1" applyBorder="1" applyAlignment="1" applyProtection="1">
      <alignment horizontal="right" vertical="center"/>
      <protection locked="0"/>
    </xf>
    <xf numFmtId="0" fontId="0" fillId="0" borderId="26" xfId="0" applyBorder="1"/>
    <xf numFmtId="0" fontId="0" fillId="0" borderId="27" xfId="0" applyBorder="1"/>
    <xf numFmtId="3" fontId="0" fillId="0" borderId="24" xfId="0" applyNumberFormat="1" applyBorder="1" applyAlignment="1">
      <alignment horizontal="right" vertical="center"/>
    </xf>
    <xf numFmtId="49" fontId="0" fillId="0" borderId="24" xfId="0" applyNumberFormat="1" applyBorder="1" applyAlignment="1">
      <alignment vertical="center"/>
    </xf>
    <xf numFmtId="49" fontId="0" fillId="0" borderId="25" xfId="0" applyNumberFormat="1" applyBorder="1" applyAlignment="1">
      <alignment vertical="center"/>
    </xf>
    <xf numFmtId="0" fontId="6" fillId="0" borderId="41" xfId="0" applyFont="1" applyBorder="1" applyAlignment="1">
      <alignment horizontal="center" vertical="center" wrapText="1"/>
    </xf>
    <xf numFmtId="0" fontId="6" fillId="0" borderId="42" xfId="0" applyFont="1" applyBorder="1" applyAlignment="1" applyProtection="1">
      <alignment horizontal="center" vertical="center" wrapText="1"/>
      <protection locked="0"/>
    </xf>
    <xf numFmtId="0" fontId="6" fillId="0" borderId="42" xfId="0" applyFont="1" applyBorder="1" applyAlignment="1">
      <alignment horizontal="center" vertical="center" wrapText="1"/>
    </xf>
    <xf numFmtId="0" fontId="0" fillId="0" borderId="15" xfId="0" applyBorder="1"/>
    <xf numFmtId="0" fontId="6" fillId="0" borderId="14" xfId="0" applyFont="1" applyBorder="1" applyAlignment="1">
      <alignment horizontal="left" vertical="center" indent="3"/>
    </xf>
    <xf numFmtId="0" fontId="0" fillId="0" borderId="14" xfId="0" applyBorder="1" applyAlignment="1">
      <alignment horizontal="left" vertical="center" indent="5"/>
    </xf>
    <xf numFmtId="0" fontId="0" fillId="0" borderId="14" xfId="0" applyBorder="1" applyAlignment="1">
      <alignment horizontal="left" vertical="center" indent="7"/>
    </xf>
    <xf numFmtId="43" fontId="0" fillId="0" borderId="15" xfId="4" applyFont="1" applyFill="1" applyBorder="1" applyAlignment="1">
      <alignment horizontal="right"/>
    </xf>
    <xf numFmtId="43" fontId="0" fillId="2" borderId="43" xfId="4" applyFont="1" applyFill="1" applyBorder="1" applyAlignment="1">
      <alignment horizontal="right"/>
    </xf>
    <xf numFmtId="43" fontId="0" fillId="0" borderId="15" xfId="4" applyFont="1" applyBorder="1" applyAlignment="1">
      <alignment horizontal="right"/>
    </xf>
    <xf numFmtId="0" fontId="0" fillId="0" borderId="14" xfId="0" applyBorder="1" applyAlignment="1" applyProtection="1">
      <alignment horizontal="left" vertical="center" indent="5"/>
      <protection locked="0"/>
    </xf>
    <xf numFmtId="0" fontId="7" fillId="0" borderId="26" xfId="0" applyFont="1" applyBorder="1" applyAlignment="1">
      <alignment vertical="center"/>
    </xf>
    <xf numFmtId="0" fontId="7" fillId="0" borderId="27" xfId="0" applyFont="1" applyBorder="1" applyAlignment="1">
      <alignment vertical="center"/>
    </xf>
    <xf numFmtId="43" fontId="0" fillId="0" borderId="24" xfId="4" applyFont="1" applyFill="1" applyBorder="1" applyAlignment="1">
      <alignment horizontal="right"/>
    </xf>
    <xf numFmtId="43" fontId="0" fillId="0" borderId="25" xfId="4" applyFont="1" applyFill="1" applyBorder="1" applyAlignment="1">
      <alignment horizontal="right"/>
    </xf>
    <xf numFmtId="0" fontId="6" fillId="0" borderId="35" xfId="0" applyFont="1" applyBorder="1" applyAlignment="1">
      <alignment horizontal="center" vertical="center" wrapText="1"/>
    </xf>
    <xf numFmtId="0" fontId="0" fillId="0" borderId="26" xfId="0" applyBorder="1" applyAlignment="1">
      <alignment horizontal="left" indent="3"/>
    </xf>
    <xf numFmtId="0" fontId="0" fillId="0" borderId="26" xfId="0" applyBorder="1" applyAlignment="1" applyProtection="1">
      <alignment horizontal="left" vertical="center" indent="4"/>
      <protection locked="0"/>
    </xf>
    <xf numFmtId="0" fontId="7" fillId="0" borderId="26" xfId="0" applyFont="1" applyBorder="1" applyAlignment="1">
      <alignment horizontal="left" vertical="center"/>
    </xf>
    <xf numFmtId="0" fontId="0" fillId="0" borderId="27" xfId="0" applyBorder="1" applyAlignment="1">
      <alignment vertical="center"/>
    </xf>
    <xf numFmtId="0" fontId="0" fillId="0" borderId="24" xfId="0" applyBorder="1"/>
    <xf numFmtId="43" fontId="0" fillId="0" borderId="24" xfId="4" applyFont="1" applyFill="1" applyBorder="1"/>
    <xf numFmtId="43" fontId="0" fillId="0" borderId="25" xfId="4" applyFont="1" applyFill="1" applyBorder="1"/>
    <xf numFmtId="0" fontId="6" fillId="0" borderId="44" xfId="0" applyFont="1" applyBorder="1" applyAlignment="1">
      <alignment horizontal="left" vertical="center" indent="3"/>
    </xf>
    <xf numFmtId="43" fontId="0" fillId="0" borderId="45" xfId="4" applyFont="1" applyFill="1" applyBorder="1"/>
    <xf numFmtId="43" fontId="0" fillId="0" borderId="46" xfId="4" applyFont="1" applyFill="1" applyBorder="1"/>
    <xf numFmtId="0" fontId="0" fillId="0" borderId="26" xfId="0" applyBorder="1" applyAlignment="1">
      <alignment horizontal="left" indent="6"/>
    </xf>
    <xf numFmtId="0" fontId="0" fillId="0" borderId="26" xfId="0" applyBorder="1" applyAlignment="1">
      <alignment horizontal="left" vertical="center" indent="9"/>
    </xf>
    <xf numFmtId="0" fontId="0" fillId="0" borderId="26" xfId="0" applyBorder="1" applyAlignment="1">
      <alignment horizontal="left" vertical="center" wrapText="1" indent="9"/>
    </xf>
    <xf numFmtId="0" fontId="0" fillId="0" borderId="26" xfId="0" applyBorder="1" applyAlignment="1">
      <alignment horizontal="left" wrapText="1" indent="9"/>
    </xf>
    <xf numFmtId="0" fontId="0" fillId="0" borderId="26" xfId="0" applyBorder="1" applyAlignment="1">
      <alignment horizontal="left" vertical="center" wrapText="1" indent="3"/>
    </xf>
    <xf numFmtId="0" fontId="6" fillId="0" borderId="49" xfId="0" applyFont="1" applyBorder="1" applyAlignment="1">
      <alignment horizontal="center" vertical="center"/>
    </xf>
    <xf numFmtId="0" fontId="6" fillId="0" borderId="49" xfId="0" applyFont="1" applyBorder="1" applyAlignment="1">
      <alignment horizontal="center" vertical="center" wrapText="1"/>
    </xf>
    <xf numFmtId="0" fontId="19" fillId="0" borderId="0" xfId="2" applyFont="1" applyBorder="1" applyAlignment="1">
      <alignment horizontal="left" vertical="top"/>
    </xf>
    <xf numFmtId="0" fontId="6" fillId="3" borderId="37" xfId="0" applyFont="1" applyFill="1" applyBorder="1" applyAlignment="1">
      <alignment horizontal="left" vertical="center" indent="3"/>
    </xf>
    <xf numFmtId="43" fontId="6" fillId="3" borderId="15" xfId="4" applyFont="1" applyFill="1" applyBorder="1" applyAlignment="1" applyProtection="1">
      <alignment vertical="center"/>
      <protection locked="0"/>
    </xf>
    <xf numFmtId="0" fontId="0" fillId="3" borderId="26" xfId="0" applyFill="1" applyBorder="1" applyAlignment="1">
      <alignment horizontal="left" vertical="center" indent="6"/>
    </xf>
    <xf numFmtId="43" fontId="0" fillId="3" borderId="15" xfId="4" applyFont="1" applyFill="1" applyBorder="1" applyAlignment="1" applyProtection="1">
      <alignment vertical="center"/>
      <protection locked="0"/>
    </xf>
    <xf numFmtId="0" fontId="0" fillId="3" borderId="26" xfId="0" applyFill="1" applyBorder="1" applyAlignment="1">
      <alignment horizontal="left" vertical="center" indent="9"/>
    </xf>
    <xf numFmtId="0" fontId="0" fillId="3" borderId="26" xfId="0" applyFill="1" applyBorder="1" applyAlignment="1">
      <alignment horizontal="left" vertical="center" indent="3"/>
    </xf>
    <xf numFmtId="43" fontId="0" fillId="3" borderId="15" xfId="4" applyFont="1" applyFill="1" applyBorder="1" applyAlignment="1">
      <alignment vertical="center"/>
    </xf>
    <xf numFmtId="0" fontId="6" fillId="3" borderId="26" xfId="0" applyFont="1" applyFill="1" applyBorder="1" applyAlignment="1">
      <alignment horizontal="left" vertical="center" indent="3"/>
    </xf>
    <xf numFmtId="0" fontId="0" fillId="3" borderId="26" xfId="0" applyFill="1" applyBorder="1" applyAlignment="1">
      <alignment horizontal="left" indent="9"/>
    </xf>
    <xf numFmtId="0" fontId="0" fillId="3" borderId="26" xfId="0" applyFill="1" applyBorder="1" applyAlignment="1">
      <alignment horizontal="left" indent="3"/>
    </xf>
    <xf numFmtId="0" fontId="6" fillId="3" borderId="26" xfId="0" applyFont="1" applyFill="1" applyBorder="1" applyAlignment="1">
      <alignment horizontal="left" indent="3"/>
    </xf>
    <xf numFmtId="43" fontId="0" fillId="0" borderId="34" xfId="4" applyFont="1" applyBorder="1"/>
    <xf numFmtId="0" fontId="1" fillId="0" borderId="21" xfId="1" applyBorder="1" applyAlignment="1" applyProtection="1">
      <alignment horizontal="left" vertical="top" indent="1"/>
      <protection locked="0"/>
    </xf>
    <xf numFmtId="0" fontId="4" fillId="0" borderId="17" xfId="1" applyFont="1" applyBorder="1" applyAlignment="1" applyProtection="1">
      <alignment vertical="top" wrapText="1"/>
      <protection locked="0"/>
    </xf>
    <xf numFmtId="4" fontId="4" fillId="0" borderId="17" xfId="1" applyNumberFormat="1" applyFont="1" applyBorder="1" applyAlignment="1" applyProtection="1">
      <alignment vertical="top"/>
      <protection locked="0"/>
    </xf>
    <xf numFmtId="0" fontId="0" fillId="0" borderId="17" xfId="0" applyBorder="1"/>
    <xf numFmtId="0" fontId="0" fillId="0" borderId="18" xfId="0" applyBorder="1"/>
    <xf numFmtId="0" fontId="6" fillId="0" borderId="37" xfId="0" applyFont="1" applyBorder="1" applyAlignment="1">
      <alignment horizontal="left" vertical="center" indent="3"/>
    </xf>
    <xf numFmtId="43" fontId="6" fillId="0" borderId="31" xfId="4" applyFont="1" applyFill="1" applyBorder="1" applyAlignment="1" applyProtection="1">
      <alignment vertical="center"/>
      <protection locked="0"/>
    </xf>
    <xf numFmtId="0" fontId="0" fillId="0" borderId="26" xfId="0" applyBorder="1" applyAlignment="1" applyProtection="1">
      <alignment horizontal="left" vertical="center" indent="6"/>
      <protection locked="0"/>
    </xf>
    <xf numFmtId="43" fontId="0" fillId="0" borderId="24" xfId="4" applyFont="1" applyBorder="1" applyAlignment="1">
      <alignment vertical="center"/>
    </xf>
    <xf numFmtId="43" fontId="0" fillId="0" borderId="25" xfId="4" applyFont="1" applyBorder="1" applyAlignment="1">
      <alignment vertical="center"/>
    </xf>
    <xf numFmtId="0" fontId="20" fillId="0" borderId="0" xfId="2" applyFont="1" applyBorder="1" applyAlignment="1">
      <alignment horizontal="left"/>
    </xf>
    <xf numFmtId="43" fontId="6" fillId="0" borderId="48" xfId="4" applyFont="1" applyFill="1" applyBorder="1" applyAlignment="1" applyProtection="1">
      <alignment vertical="center"/>
      <protection locked="0"/>
    </xf>
    <xf numFmtId="43" fontId="0" fillId="0" borderId="16" xfId="4" applyFont="1" applyFill="1" applyBorder="1" applyAlignment="1" applyProtection="1">
      <alignment vertical="center"/>
      <protection locked="0"/>
    </xf>
    <xf numFmtId="0" fontId="0" fillId="0" borderId="26" xfId="0" applyBorder="1" applyAlignment="1">
      <alignment horizontal="left" vertical="center" wrapText="1" indent="6"/>
    </xf>
    <xf numFmtId="43" fontId="6" fillId="0" borderId="16" xfId="4" applyFont="1" applyFill="1" applyBorder="1" applyAlignment="1" applyProtection="1">
      <alignment vertical="center"/>
      <protection locked="0"/>
    </xf>
    <xf numFmtId="43" fontId="0" fillId="0" borderId="16" xfId="4" applyFont="1" applyFill="1" applyBorder="1" applyAlignment="1" applyProtection="1">
      <alignment vertical="center" wrapText="1"/>
      <protection locked="0"/>
    </xf>
    <xf numFmtId="43" fontId="0" fillId="0" borderId="16" xfId="4" applyFont="1" applyFill="1" applyBorder="1" applyAlignment="1">
      <alignment vertical="center"/>
    </xf>
    <xf numFmtId="43" fontId="0" fillId="0" borderId="53" xfId="4" applyFont="1" applyFill="1" applyBorder="1"/>
    <xf numFmtId="43" fontId="0" fillId="0" borderId="18" xfId="4" applyFont="1" applyFill="1" applyBorder="1"/>
    <xf numFmtId="43" fontId="6" fillId="0" borderId="16" xfId="4" applyFont="1" applyFill="1" applyBorder="1" applyAlignment="1" applyProtection="1">
      <alignment horizontal="right" vertical="center"/>
      <protection locked="0"/>
    </xf>
    <xf numFmtId="43" fontId="0" fillId="0" borderId="16" xfId="4" applyFont="1" applyFill="1" applyBorder="1" applyAlignment="1" applyProtection="1">
      <alignment horizontal="right" vertical="center"/>
      <protection locked="0"/>
    </xf>
    <xf numFmtId="43" fontId="0" fillId="0" borderId="16" xfId="4" applyFont="1" applyFill="1" applyBorder="1" applyAlignment="1">
      <alignment horizontal="right" vertical="center"/>
    </xf>
    <xf numFmtId="0" fontId="6" fillId="0" borderId="26" xfId="0" applyFont="1" applyBorder="1" applyAlignment="1">
      <alignment horizontal="left" indent="3"/>
    </xf>
    <xf numFmtId="43" fontId="0" fillId="0" borderId="53" xfId="4" applyFont="1" applyBorder="1" applyAlignment="1">
      <alignment horizontal="center"/>
    </xf>
    <xf numFmtId="43" fontId="0" fillId="0" borderId="18" xfId="4" applyFont="1" applyBorder="1" applyAlignment="1">
      <alignment horizontal="center"/>
    </xf>
    <xf numFmtId="0" fontId="9" fillId="0" borderId="0" xfId="0" applyFont="1" applyBorder="1" applyAlignment="1">
      <alignment horizontal="left" vertical="center"/>
    </xf>
    <xf numFmtId="0" fontId="6" fillId="0" borderId="13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12" fillId="0" borderId="0" xfId="0" applyFont="1" applyAlignment="1">
      <alignment horizontal="justify" vertical="center" wrapText="1"/>
    </xf>
    <xf numFmtId="0" fontId="10" fillId="0" borderId="10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9" fillId="0" borderId="10" xfId="0" applyFont="1" applyBorder="1" applyAlignment="1">
      <alignment horizontal="left" vertical="center"/>
    </xf>
    <xf numFmtId="0" fontId="6" fillId="0" borderId="37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6" fillId="0" borderId="50" xfId="0" applyFont="1" applyBorder="1" applyAlignment="1">
      <alignment horizontal="center" vertical="center"/>
    </xf>
    <xf numFmtId="0" fontId="9" fillId="0" borderId="13" xfId="0" applyFont="1" applyBorder="1" applyAlignment="1">
      <alignment horizontal="left" vertical="center"/>
    </xf>
    <xf numFmtId="0" fontId="9" fillId="0" borderId="19" xfId="0" applyFont="1" applyBorder="1" applyAlignment="1">
      <alignment horizontal="left" vertical="center"/>
    </xf>
    <xf numFmtId="0" fontId="9" fillId="0" borderId="20" xfId="0" applyFont="1" applyBorder="1" applyAlignment="1">
      <alignment horizontal="left" vertical="center"/>
    </xf>
    <xf numFmtId="0" fontId="6" fillId="0" borderId="47" xfId="0" applyFont="1" applyBorder="1" applyAlignment="1">
      <alignment horizontal="center" vertical="center"/>
    </xf>
    <xf numFmtId="0" fontId="6" fillId="0" borderId="48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6" fillId="0" borderId="36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3" fontId="6" fillId="0" borderId="9" xfId="0" applyNumberFormat="1" applyFont="1" applyBorder="1" applyAlignment="1">
      <alignment horizontal="center" vertical="center"/>
    </xf>
    <xf numFmtId="3" fontId="6" fillId="0" borderId="34" xfId="0" applyNumberFormat="1" applyFont="1" applyBorder="1" applyAlignment="1">
      <alignment horizontal="center" vertical="center" wrapText="1"/>
    </xf>
    <xf numFmtId="3" fontId="6" fillId="0" borderId="36" xfId="0" applyNumberFormat="1" applyFont="1" applyBorder="1" applyAlignment="1">
      <alignment horizontal="center" vertical="center" wrapText="1"/>
    </xf>
    <xf numFmtId="0" fontId="9" fillId="0" borderId="19" xfId="0" applyFont="1" applyBorder="1" applyAlignment="1">
      <alignment horizontal="left" vertical="center" wrapText="1"/>
    </xf>
    <xf numFmtId="0" fontId="9" fillId="0" borderId="20" xfId="0" applyFont="1" applyBorder="1" applyAlignment="1">
      <alignment horizontal="left" vertical="center" wrapText="1"/>
    </xf>
    <xf numFmtId="0" fontId="6" fillId="0" borderId="21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0" fontId="6" fillId="0" borderId="51" xfId="0" applyFont="1" applyBorder="1" applyAlignment="1">
      <alignment horizontal="center" vertical="center"/>
    </xf>
    <xf numFmtId="0" fontId="6" fillId="0" borderId="52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 wrapText="1"/>
    </xf>
    <xf numFmtId="0" fontId="9" fillId="0" borderId="44" xfId="0" applyFont="1" applyBorder="1" applyAlignment="1">
      <alignment horizontal="left" vertical="center" wrapText="1"/>
    </xf>
    <xf numFmtId="0" fontId="9" fillId="0" borderId="45" xfId="0" applyFont="1" applyBorder="1" applyAlignment="1">
      <alignment horizontal="left" vertical="center"/>
    </xf>
    <xf numFmtId="0" fontId="9" fillId="0" borderId="46" xfId="0" applyFont="1" applyBorder="1" applyAlignment="1">
      <alignment horizontal="left" vertical="center"/>
    </xf>
    <xf numFmtId="0" fontId="6" fillId="0" borderId="44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 wrapText="1"/>
    </xf>
    <xf numFmtId="0" fontId="6" fillId="0" borderId="54" xfId="0" applyFont="1" applyBorder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/>
    </xf>
  </cellXfs>
  <cellStyles count="5">
    <cellStyle name="Millares" xfId="4" builtinId="3"/>
    <cellStyle name="Normal" xfId="0" builtinId="0"/>
    <cellStyle name="Normal 2" xfId="3" xr:uid="{4060C5F7-B763-4E5C-9680-7215A27CFA23}"/>
    <cellStyle name="Normal 2 2" xfId="1" xr:uid="{00000000-0005-0000-0000-000002000000}"/>
    <cellStyle name="Normal 3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314325</xdr:colOff>
      <xdr:row>6</xdr:row>
      <xdr:rowOff>104775</xdr:rowOff>
    </xdr:from>
    <xdr:to>
      <xdr:col>12</xdr:col>
      <xdr:colOff>552450</xdr:colOff>
      <xdr:row>10</xdr:row>
      <xdr:rowOff>66675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0842629-8880-4744-9E9F-E78AFA048D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34400" y="1304925"/>
          <a:ext cx="1762125" cy="1019175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0</xdr:col>
      <xdr:colOff>1290955</xdr:colOff>
      <xdr:row>5</xdr:row>
      <xdr:rowOff>38100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B7E8A8F-1C95-4DEA-92B1-2B3CD91AFD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895350"/>
          <a:ext cx="1290955" cy="6096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1</xdr:row>
      <xdr:rowOff>47625</xdr:rowOff>
    </xdr:from>
    <xdr:to>
      <xdr:col>0</xdr:col>
      <xdr:colOff>1586230</xdr:colOff>
      <xdr:row>3</xdr:row>
      <xdr:rowOff>85725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4E1129F8-52C9-40DF-8869-3F4EEAD228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" y="523875"/>
          <a:ext cx="1290955" cy="6096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148166</xdr:colOff>
      <xdr:row>1</xdr:row>
      <xdr:rowOff>10583</xdr:rowOff>
    </xdr:from>
    <xdr:to>
      <xdr:col>0</xdr:col>
      <xdr:colOff>1439121</xdr:colOff>
      <xdr:row>4</xdr:row>
      <xdr:rowOff>19050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5588328-7A71-4335-B1FB-C67D575827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8166" y="343958"/>
          <a:ext cx="1290955" cy="57996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446617</xdr:colOff>
      <xdr:row>1</xdr:row>
      <xdr:rowOff>142874</xdr:rowOff>
    </xdr:from>
    <xdr:to>
      <xdr:col>0</xdr:col>
      <xdr:colOff>1737572</xdr:colOff>
      <xdr:row>4</xdr:row>
      <xdr:rowOff>95249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7996437-FA00-41AA-90A6-CFDBA20B42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6617" y="409574"/>
          <a:ext cx="1290955" cy="52387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723900</xdr:colOff>
      <xdr:row>1</xdr:row>
      <xdr:rowOff>38100</xdr:rowOff>
    </xdr:from>
    <xdr:to>
      <xdr:col>0</xdr:col>
      <xdr:colOff>2014855</xdr:colOff>
      <xdr:row>3</xdr:row>
      <xdr:rowOff>180975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BC02338-67E7-432D-9175-A7B2C8A47F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23900" y="304800"/>
          <a:ext cx="1290955" cy="52387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148167</xdr:colOff>
      <xdr:row>1</xdr:row>
      <xdr:rowOff>10584</xdr:rowOff>
    </xdr:from>
    <xdr:to>
      <xdr:col>0</xdr:col>
      <xdr:colOff>1439122</xdr:colOff>
      <xdr:row>4</xdr:row>
      <xdr:rowOff>134409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8221062-1B12-47EA-B36C-A6FB491E9A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8167" y="277284"/>
          <a:ext cx="1290955" cy="6096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788895</xdr:colOff>
      <xdr:row>1</xdr:row>
      <xdr:rowOff>78441</xdr:rowOff>
    </xdr:from>
    <xdr:to>
      <xdr:col>0</xdr:col>
      <xdr:colOff>2079850</xdr:colOff>
      <xdr:row>5</xdr:row>
      <xdr:rowOff>116541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941BA051-3AB8-4CEC-898E-FC0E70E961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8895" y="697566"/>
          <a:ext cx="1290955" cy="80010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0</xdr:col>
      <xdr:colOff>1895475</xdr:colOff>
      <xdr:row>5</xdr:row>
      <xdr:rowOff>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9123A51D-2503-45C8-89F6-B7DEC9E730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457200"/>
          <a:ext cx="1895475" cy="57150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1114425</xdr:colOff>
      <xdr:row>2</xdr:row>
      <xdr:rowOff>9525</xdr:rowOff>
    </xdr:from>
    <xdr:to>
      <xdr:col>0</xdr:col>
      <xdr:colOff>2405380</xdr:colOff>
      <xdr:row>4</xdr:row>
      <xdr:rowOff>142875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55C9EF11-70CD-4F96-BAC5-EA0BDF0716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4425" y="857250"/>
          <a:ext cx="1290955" cy="5143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7283"/>
  <sheetViews>
    <sheetView zoomScaleNormal="100" workbookViewId="0">
      <selection activeCell="O8" sqref="O8"/>
    </sheetView>
  </sheetViews>
  <sheetFormatPr baseColWidth="10" defaultRowHeight="11.25" zeroHeight="1"/>
  <cols>
    <col min="1" max="2" width="11.42578125" style="1"/>
    <col min="3" max="3" width="20.42578125" style="1" customWidth="1"/>
    <col min="4" max="16384" width="11.42578125" style="1"/>
  </cols>
  <sheetData>
    <row r="1" spans="1:14"/>
    <row r="2" spans="1:14"/>
    <row r="3" spans="1:14"/>
    <row r="4" spans="1:14" ht="12" thickBot="1"/>
    <row r="5" spans="1:14" ht="37.5" customHeight="1">
      <c r="A5" s="10" t="s">
        <v>203</v>
      </c>
      <c r="B5" s="11"/>
      <c r="C5" s="11"/>
      <c r="D5" s="12"/>
      <c r="E5" s="11" t="s">
        <v>208</v>
      </c>
      <c r="F5" s="12"/>
      <c r="G5" s="12"/>
      <c r="H5" s="12"/>
      <c r="I5" s="12"/>
      <c r="J5" s="12"/>
      <c r="K5" s="12"/>
      <c r="L5" s="12"/>
      <c r="M5" s="12"/>
      <c r="N5" s="13"/>
    </row>
    <row r="6" spans="1:14">
      <c r="A6" s="14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3"/>
    </row>
    <row r="7" spans="1:14" ht="30.75" customHeight="1">
      <c r="A7" s="15" t="s">
        <v>204</v>
      </c>
      <c r="B7" s="16"/>
      <c r="C7" s="16"/>
      <c r="D7" s="2"/>
      <c r="E7" s="16" t="s">
        <v>197</v>
      </c>
      <c r="F7" s="16"/>
      <c r="G7" s="16"/>
      <c r="H7" s="16"/>
      <c r="I7" s="16"/>
      <c r="J7" s="16"/>
      <c r="K7" s="16"/>
      <c r="L7" s="16"/>
      <c r="M7" s="2"/>
      <c r="N7" s="3"/>
    </row>
    <row r="8" spans="1:14">
      <c r="A8" s="14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3"/>
    </row>
    <row r="9" spans="1:14" ht="30" customHeight="1">
      <c r="A9" s="15" t="s">
        <v>205</v>
      </c>
      <c r="B9" s="16"/>
      <c r="C9" s="16"/>
      <c r="D9" s="2"/>
      <c r="E9" s="16" t="s">
        <v>198</v>
      </c>
      <c r="F9" s="16"/>
      <c r="G9" s="16"/>
      <c r="H9" s="16"/>
      <c r="I9" s="16"/>
      <c r="J9" s="16"/>
      <c r="K9" s="16"/>
      <c r="L9" s="16"/>
      <c r="M9" s="2"/>
      <c r="N9" s="3"/>
    </row>
    <row r="10" spans="1:14">
      <c r="A10" s="14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3"/>
    </row>
    <row r="11" spans="1:14" ht="24.75" customHeight="1">
      <c r="A11" s="15" t="s">
        <v>206</v>
      </c>
      <c r="B11" s="16"/>
      <c r="C11" s="16"/>
      <c r="D11" s="2"/>
      <c r="E11" s="16">
        <v>2022</v>
      </c>
      <c r="F11" s="2"/>
      <c r="G11" s="2"/>
      <c r="H11" s="2"/>
      <c r="I11" s="2"/>
      <c r="J11" s="2"/>
      <c r="K11" s="2"/>
      <c r="L11" s="2"/>
      <c r="M11" s="2"/>
      <c r="N11" s="3"/>
    </row>
    <row r="12" spans="1:14">
      <c r="A12" s="14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3"/>
    </row>
    <row r="13" spans="1:14" ht="33.75" customHeight="1" thickBot="1">
      <c r="A13" s="17" t="s">
        <v>207</v>
      </c>
      <c r="B13" s="18"/>
      <c r="C13" s="18"/>
      <c r="D13" s="4"/>
      <c r="E13" s="18" t="s">
        <v>209</v>
      </c>
      <c r="F13" s="4"/>
      <c r="G13" s="4"/>
      <c r="H13" s="4"/>
      <c r="I13" s="4"/>
      <c r="J13" s="4"/>
      <c r="K13" s="4"/>
      <c r="L13" s="4"/>
      <c r="M13" s="4"/>
      <c r="N13" s="5"/>
    </row>
    <row r="14" spans="1:14"/>
    <row r="15" spans="1:14"/>
    <row r="16" spans="1:14"/>
    <row r="17"/>
    <row r="18"/>
    <row r="19"/>
    <row r="20"/>
    <row r="21"/>
    <row r="22"/>
    <row r="23"/>
    <row r="24"/>
    <row r="25"/>
    <row r="26"/>
    <row r="27"/>
    <row r="28"/>
    <row r="29"/>
    <row r="30"/>
    <row r="31"/>
    <row r="32"/>
    <row r="33"/>
    <row r="34"/>
    <row r="35"/>
    <row r="36"/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  <row r="10002"/>
    <row r="10003"/>
    <row r="10004"/>
    <row r="10005"/>
    <row r="10006"/>
    <row r="10007"/>
    <row r="10008"/>
    <row r="10009"/>
    <row r="10010"/>
    <row r="10011"/>
    <row r="10012"/>
    <row r="10013"/>
    <row r="10014"/>
    <row r="10015"/>
    <row r="10016"/>
    <row r="10017"/>
    <row r="10018"/>
    <row r="10019"/>
    <row r="10020"/>
    <row r="10021"/>
    <row r="10022"/>
    <row r="10023"/>
    <row r="10024"/>
    <row r="10025"/>
    <row r="10026"/>
    <row r="10027"/>
    <row r="10028"/>
    <row r="10029"/>
    <row r="10030"/>
    <row r="10031"/>
    <row r="10032"/>
    <row r="10033"/>
    <row r="10034"/>
    <row r="10035"/>
    <row r="10036"/>
    <row r="10037"/>
    <row r="10038"/>
    <row r="10039"/>
    <row r="10040"/>
    <row r="10041"/>
    <row r="10042"/>
    <row r="10043"/>
    <row r="10044"/>
    <row r="10045"/>
    <row r="10046"/>
    <row r="10047"/>
    <row r="10048"/>
    <row r="10049"/>
    <row r="10050"/>
    <row r="10051"/>
    <row r="10052"/>
    <row r="10053"/>
    <row r="10054"/>
    <row r="10055"/>
    <row r="10056"/>
    <row r="10057"/>
    <row r="10058"/>
    <row r="10059"/>
    <row r="10060"/>
    <row r="10061"/>
    <row r="10062"/>
    <row r="10063"/>
    <row r="10064"/>
    <row r="10065"/>
    <row r="10066"/>
    <row r="10067"/>
    <row r="10068"/>
    <row r="10069"/>
    <row r="10070"/>
    <row r="10071"/>
    <row r="10072"/>
    <row r="10073"/>
    <row r="10074"/>
    <row r="10075"/>
    <row r="10076"/>
    <row r="10077"/>
    <row r="10078"/>
    <row r="10079"/>
    <row r="10080"/>
    <row r="10081"/>
    <row r="10082"/>
    <row r="10083"/>
    <row r="10084"/>
    <row r="10085"/>
    <row r="10086"/>
    <row r="10087"/>
    <row r="10088"/>
    <row r="10089"/>
    <row r="10090"/>
    <row r="10091"/>
    <row r="10092"/>
    <row r="10093"/>
    <row r="10094"/>
    <row r="10095"/>
    <row r="10096"/>
    <row r="10097"/>
    <row r="10098"/>
    <row r="10099"/>
    <row r="10100"/>
    <row r="10101"/>
    <row r="10102"/>
    <row r="10103"/>
    <row r="10104"/>
    <row r="10105"/>
    <row r="10106"/>
    <row r="10107"/>
    <row r="10108"/>
    <row r="10109"/>
    <row r="10110"/>
    <row r="10111"/>
    <row r="10112"/>
    <row r="10113"/>
    <row r="10114"/>
    <row r="10115"/>
    <row r="10116"/>
    <row r="10117"/>
    <row r="10118"/>
    <row r="10119"/>
    <row r="10120"/>
    <row r="10121"/>
    <row r="10122"/>
    <row r="10123"/>
    <row r="10124"/>
    <row r="10125"/>
    <row r="10126"/>
    <row r="10127"/>
    <row r="10128"/>
    <row r="10129"/>
    <row r="10130"/>
    <row r="10131"/>
    <row r="10132"/>
    <row r="10133"/>
    <row r="10134"/>
    <row r="10135"/>
    <row r="10136"/>
    <row r="10137"/>
    <row r="10138"/>
    <row r="10139"/>
    <row r="10140"/>
    <row r="10141"/>
    <row r="10142"/>
    <row r="10143"/>
    <row r="10144"/>
    <row r="10145"/>
    <row r="10146"/>
    <row r="10147"/>
    <row r="10148"/>
    <row r="10149"/>
    <row r="10150"/>
    <row r="10151"/>
    <row r="10152"/>
    <row r="10153"/>
    <row r="10154"/>
    <row r="10155"/>
    <row r="10156"/>
    <row r="10157"/>
    <row r="10158"/>
    <row r="10159"/>
    <row r="10160"/>
    <row r="10161"/>
    <row r="10162"/>
    <row r="10163"/>
    <row r="10164"/>
    <row r="10165"/>
    <row r="10166"/>
    <row r="10167"/>
    <row r="10168"/>
    <row r="10169"/>
    <row r="10170"/>
    <row r="10171"/>
    <row r="10172"/>
    <row r="10173"/>
    <row r="10174"/>
    <row r="10175"/>
    <row r="10176"/>
    <row r="10177"/>
    <row r="10178"/>
    <row r="10179"/>
    <row r="10180"/>
    <row r="10181"/>
    <row r="10182"/>
    <row r="10183"/>
    <row r="10184"/>
    <row r="10185"/>
    <row r="10186"/>
    <row r="10187"/>
    <row r="10188"/>
    <row r="10189"/>
    <row r="10190"/>
    <row r="10191"/>
    <row r="10192"/>
    <row r="10193"/>
    <row r="10194"/>
    <row r="10195"/>
    <row r="10196"/>
    <row r="10197"/>
    <row r="10198"/>
    <row r="10199"/>
    <row r="10200"/>
    <row r="10201"/>
    <row r="10202"/>
    <row r="10203"/>
    <row r="10204"/>
    <row r="10205"/>
    <row r="10206"/>
    <row r="10207"/>
    <row r="10208"/>
    <row r="10209"/>
    <row r="10210"/>
    <row r="10211"/>
    <row r="10212"/>
    <row r="10213"/>
    <row r="10214"/>
    <row r="10215"/>
    <row r="10216"/>
    <row r="10217"/>
    <row r="10218"/>
    <row r="10219"/>
    <row r="10220"/>
    <row r="10221"/>
    <row r="10222"/>
    <row r="10223"/>
    <row r="10224"/>
    <row r="10225"/>
    <row r="10226"/>
    <row r="10227"/>
    <row r="10228"/>
    <row r="10229"/>
    <row r="10230"/>
    <row r="10231"/>
    <row r="10232"/>
    <row r="10233"/>
    <row r="10234"/>
    <row r="10235"/>
    <row r="10236"/>
    <row r="10237"/>
    <row r="10238"/>
    <row r="10239"/>
    <row r="10240"/>
    <row r="10241"/>
    <row r="10242"/>
    <row r="10243"/>
    <row r="10244"/>
    <row r="10245"/>
    <row r="10246"/>
    <row r="10247"/>
    <row r="10248"/>
    <row r="10249"/>
    <row r="10250"/>
    <row r="10251"/>
    <row r="10252"/>
    <row r="10253"/>
    <row r="10254"/>
    <row r="10255"/>
    <row r="10256"/>
    <row r="10257"/>
    <row r="10258"/>
    <row r="10259"/>
    <row r="10260"/>
    <row r="10261"/>
    <row r="10262"/>
    <row r="10263"/>
    <row r="10264"/>
    <row r="10265"/>
    <row r="10266"/>
    <row r="10267"/>
    <row r="10268"/>
    <row r="10269"/>
    <row r="10270"/>
    <row r="10271"/>
    <row r="10272"/>
    <row r="10273"/>
    <row r="10274"/>
    <row r="10275"/>
    <row r="10276"/>
    <row r="10277"/>
    <row r="10278"/>
    <row r="10279"/>
    <row r="10280"/>
    <row r="10281"/>
    <row r="10282"/>
    <row r="10283"/>
    <row r="10284"/>
    <row r="10285"/>
    <row r="10286"/>
    <row r="10287"/>
    <row r="10288"/>
    <row r="10289"/>
    <row r="10290"/>
    <row r="10291"/>
    <row r="10292"/>
    <row r="10293"/>
    <row r="10294"/>
    <row r="10295"/>
    <row r="10296"/>
    <row r="10297"/>
    <row r="10298"/>
    <row r="10299"/>
    <row r="10300"/>
    <row r="10301"/>
    <row r="10302"/>
    <row r="10303"/>
    <row r="10304"/>
    <row r="10305"/>
    <row r="10306"/>
    <row r="10307"/>
    <row r="10308"/>
    <row r="10309"/>
    <row r="10310"/>
    <row r="10311"/>
    <row r="10312"/>
    <row r="10313"/>
    <row r="10314"/>
    <row r="10315"/>
    <row r="10316"/>
    <row r="10317"/>
    <row r="10318"/>
    <row r="10319"/>
    <row r="10320"/>
    <row r="10321"/>
    <row r="10322"/>
    <row r="10323"/>
    <row r="10324"/>
    <row r="10325"/>
    <row r="10326"/>
    <row r="10327"/>
    <row r="10328"/>
    <row r="10329"/>
    <row r="10330"/>
    <row r="10331"/>
    <row r="10332"/>
    <row r="10333"/>
    <row r="10334"/>
    <row r="10335"/>
    <row r="10336"/>
    <row r="10337"/>
    <row r="10338"/>
    <row r="10339"/>
    <row r="10340"/>
    <row r="10341"/>
    <row r="10342"/>
    <row r="10343"/>
    <row r="10344"/>
    <row r="10345"/>
    <row r="10346"/>
    <row r="10347"/>
    <row r="10348"/>
    <row r="10349"/>
    <row r="10350"/>
    <row r="10351"/>
    <row r="10352"/>
    <row r="10353"/>
    <row r="10354"/>
    <row r="10355"/>
    <row r="10356"/>
    <row r="10357"/>
    <row r="10358"/>
    <row r="10359"/>
    <row r="10360"/>
    <row r="10361"/>
    <row r="10362"/>
    <row r="10363"/>
    <row r="10364"/>
    <row r="10365"/>
    <row r="10366"/>
    <row r="10367"/>
    <row r="10368"/>
    <row r="10369"/>
    <row r="10370"/>
    <row r="10371"/>
    <row r="10372"/>
    <row r="10373"/>
    <row r="10374"/>
    <row r="10375"/>
    <row r="10376"/>
    <row r="10377"/>
    <row r="10378"/>
    <row r="10379"/>
    <row r="10380"/>
    <row r="10381"/>
    <row r="10382"/>
    <row r="10383"/>
    <row r="10384"/>
    <row r="10385"/>
    <row r="10386"/>
    <row r="10387"/>
    <row r="10388"/>
    <row r="10389"/>
    <row r="10390"/>
    <row r="10391"/>
    <row r="10392"/>
    <row r="10393"/>
    <row r="10394"/>
    <row r="10395"/>
    <row r="10396"/>
    <row r="10397"/>
    <row r="10398"/>
    <row r="10399"/>
    <row r="10400"/>
    <row r="10401"/>
    <row r="10402"/>
    <row r="10403"/>
    <row r="10404"/>
    <row r="10405"/>
    <row r="10406"/>
    <row r="10407"/>
    <row r="10408"/>
    <row r="10409"/>
    <row r="10410"/>
    <row r="10411"/>
    <row r="10412"/>
    <row r="10413"/>
    <row r="10414"/>
    <row r="10415"/>
    <row r="10416"/>
    <row r="10417"/>
    <row r="10418"/>
    <row r="10419"/>
    <row r="10420"/>
    <row r="10421"/>
    <row r="10422"/>
    <row r="10423"/>
    <row r="10424"/>
    <row r="10425"/>
    <row r="10426"/>
    <row r="10427"/>
    <row r="10428"/>
    <row r="10429"/>
    <row r="10430"/>
    <row r="10431"/>
    <row r="10432"/>
    <row r="10433"/>
    <row r="10434"/>
    <row r="10435"/>
    <row r="10436"/>
    <row r="10437"/>
    <row r="10438"/>
    <row r="10439"/>
    <row r="10440"/>
    <row r="10441"/>
    <row r="10442"/>
    <row r="10443"/>
    <row r="10444"/>
    <row r="10445"/>
    <row r="10446"/>
    <row r="10447"/>
    <row r="10448"/>
    <row r="10449"/>
    <row r="10450"/>
    <row r="10451"/>
    <row r="10452"/>
    <row r="10453"/>
    <row r="10454"/>
    <row r="10455"/>
    <row r="10456"/>
    <row r="10457"/>
    <row r="10458"/>
    <row r="10459"/>
    <row r="10460"/>
    <row r="10461"/>
    <row r="10462"/>
    <row r="10463"/>
    <row r="10464"/>
    <row r="10465"/>
    <row r="10466"/>
    <row r="10467"/>
    <row r="10468"/>
    <row r="10469"/>
    <row r="10470"/>
    <row r="10471"/>
    <row r="10472"/>
    <row r="10473"/>
    <row r="10474"/>
    <row r="10475"/>
    <row r="10476"/>
    <row r="10477"/>
    <row r="10478"/>
    <row r="10479"/>
    <row r="10480"/>
    <row r="10481"/>
    <row r="10482"/>
    <row r="10483"/>
    <row r="10484"/>
    <row r="10485"/>
    <row r="10486"/>
    <row r="10487"/>
    <row r="10488"/>
    <row r="10489"/>
    <row r="10490"/>
    <row r="10491"/>
    <row r="10492"/>
    <row r="10493"/>
    <row r="10494"/>
    <row r="10495"/>
    <row r="10496"/>
    <row r="10497"/>
    <row r="10498"/>
    <row r="10499"/>
    <row r="10500"/>
    <row r="10501"/>
    <row r="10502"/>
    <row r="10503"/>
    <row r="10504"/>
    <row r="10505"/>
    <row r="10506"/>
    <row r="10507"/>
    <row r="10508"/>
    <row r="10509"/>
    <row r="10510"/>
    <row r="10511"/>
    <row r="10512"/>
    <row r="10513"/>
    <row r="10514"/>
    <row r="10515"/>
    <row r="10516"/>
    <row r="10517"/>
    <row r="10518"/>
    <row r="10519"/>
    <row r="10520"/>
    <row r="10521"/>
    <row r="10522"/>
    <row r="10523"/>
    <row r="10524"/>
    <row r="10525"/>
    <row r="10526"/>
    <row r="10527"/>
    <row r="10528"/>
    <row r="10529"/>
    <row r="10530"/>
    <row r="10531"/>
    <row r="10532"/>
    <row r="10533"/>
    <row r="10534"/>
    <row r="10535"/>
    <row r="10536"/>
    <row r="10537"/>
    <row r="10538"/>
    <row r="10539"/>
    <row r="10540"/>
    <row r="10541"/>
    <row r="10542"/>
    <row r="10543"/>
    <row r="10544"/>
    <row r="10545"/>
    <row r="10546"/>
    <row r="10547"/>
    <row r="10548"/>
    <row r="10549"/>
    <row r="10550"/>
    <row r="10551"/>
    <row r="10552"/>
    <row r="10553"/>
    <row r="10554"/>
    <row r="10555"/>
    <row r="10556"/>
    <row r="10557"/>
    <row r="10558"/>
    <row r="10559"/>
    <row r="10560"/>
    <row r="10561"/>
    <row r="10562"/>
    <row r="10563"/>
    <row r="10564"/>
    <row r="10565"/>
    <row r="10566"/>
    <row r="10567"/>
    <row r="10568"/>
    <row r="10569"/>
    <row r="10570"/>
    <row r="10571"/>
    <row r="10572"/>
    <row r="10573"/>
    <row r="10574"/>
    <row r="10575"/>
    <row r="10576"/>
    <row r="10577"/>
    <row r="10578"/>
    <row r="10579"/>
    <row r="10580"/>
    <row r="10581"/>
    <row r="10582"/>
    <row r="10583"/>
    <row r="10584"/>
    <row r="10585"/>
    <row r="10586"/>
    <row r="10587"/>
    <row r="10588"/>
    <row r="10589"/>
    <row r="10590"/>
    <row r="10591"/>
    <row r="10592"/>
    <row r="10593"/>
    <row r="10594"/>
    <row r="10595"/>
    <row r="10596"/>
    <row r="10597"/>
    <row r="10598"/>
    <row r="10599"/>
    <row r="10600"/>
    <row r="10601"/>
    <row r="10602"/>
    <row r="10603"/>
    <row r="10604"/>
    <row r="10605"/>
    <row r="10606"/>
    <row r="10607"/>
    <row r="10608"/>
    <row r="10609"/>
    <row r="10610"/>
    <row r="10611"/>
    <row r="10612"/>
    <row r="10613"/>
    <row r="10614"/>
    <row r="10615"/>
    <row r="10616"/>
    <row r="10617"/>
    <row r="10618"/>
    <row r="10619"/>
    <row r="10620"/>
    <row r="10621"/>
    <row r="10622"/>
    <row r="10623"/>
    <row r="10624"/>
    <row r="10625"/>
    <row r="10626"/>
    <row r="10627"/>
    <row r="10628"/>
    <row r="10629"/>
    <row r="10630"/>
    <row r="10631"/>
    <row r="10632"/>
    <row r="10633"/>
    <row r="10634"/>
    <row r="10635"/>
    <row r="10636"/>
    <row r="10637"/>
    <row r="10638"/>
    <row r="10639"/>
    <row r="10640"/>
    <row r="10641"/>
    <row r="10642"/>
    <row r="10643"/>
    <row r="10644"/>
    <row r="10645"/>
    <row r="10646"/>
    <row r="10647"/>
    <row r="10648"/>
    <row r="10649"/>
    <row r="10650"/>
    <row r="10651"/>
    <row r="10652"/>
    <row r="10653"/>
    <row r="10654"/>
    <row r="10655"/>
    <row r="10656"/>
    <row r="10657"/>
    <row r="10658"/>
    <row r="10659"/>
    <row r="10660"/>
    <row r="10661"/>
    <row r="10662"/>
    <row r="10663"/>
    <row r="10664"/>
    <row r="10665"/>
    <row r="10666"/>
    <row r="10667"/>
    <row r="10668"/>
    <row r="10669"/>
    <row r="10670"/>
    <row r="10671"/>
    <row r="10672"/>
    <row r="10673"/>
    <row r="10674"/>
    <row r="10675"/>
    <row r="10676"/>
    <row r="10677"/>
    <row r="10678"/>
    <row r="10679"/>
    <row r="10680"/>
    <row r="10681"/>
    <row r="10682"/>
    <row r="10683"/>
    <row r="10684"/>
    <row r="10685"/>
    <row r="10686"/>
    <row r="10687"/>
    <row r="10688"/>
    <row r="10689"/>
    <row r="10690"/>
    <row r="10691"/>
    <row r="10692"/>
    <row r="10693"/>
    <row r="10694"/>
    <row r="10695"/>
    <row r="10696"/>
    <row r="10697"/>
    <row r="10698"/>
    <row r="10699"/>
    <row r="10700"/>
    <row r="10701"/>
    <row r="10702"/>
    <row r="10703"/>
    <row r="10704"/>
    <row r="10705"/>
    <row r="10706"/>
    <row r="10707"/>
    <row r="10708"/>
    <row r="10709"/>
    <row r="10710"/>
    <row r="10711"/>
    <row r="10712"/>
    <row r="10713"/>
    <row r="10714"/>
    <row r="10715"/>
    <row r="10716"/>
    <row r="10717"/>
    <row r="10718"/>
    <row r="10719"/>
    <row r="10720"/>
    <row r="10721"/>
    <row r="10722"/>
    <row r="10723"/>
    <row r="10724"/>
    <row r="10725"/>
    <row r="10726"/>
    <row r="10727"/>
    <row r="10728"/>
    <row r="10729"/>
    <row r="10730"/>
    <row r="10731"/>
    <row r="10732"/>
    <row r="10733"/>
    <row r="10734"/>
    <row r="10735"/>
    <row r="10736"/>
    <row r="10737"/>
    <row r="10738"/>
    <row r="10739"/>
    <row r="10740"/>
    <row r="10741"/>
    <row r="10742"/>
    <row r="10743"/>
    <row r="10744"/>
    <row r="10745"/>
    <row r="10746"/>
    <row r="10747"/>
    <row r="10748"/>
    <row r="10749"/>
    <row r="10750"/>
    <row r="10751"/>
    <row r="10752"/>
    <row r="10753"/>
    <row r="10754"/>
    <row r="10755"/>
    <row r="10756"/>
    <row r="10757"/>
    <row r="10758"/>
    <row r="10759"/>
    <row r="10760"/>
    <row r="10761"/>
    <row r="10762"/>
    <row r="10763"/>
    <row r="10764"/>
    <row r="10765"/>
    <row r="10766"/>
    <row r="10767"/>
    <row r="10768"/>
    <row r="10769"/>
    <row r="10770"/>
    <row r="10771"/>
    <row r="10772"/>
    <row r="10773"/>
    <row r="10774"/>
    <row r="10775"/>
    <row r="10776"/>
    <row r="10777"/>
    <row r="10778"/>
    <row r="10779"/>
    <row r="10780"/>
    <row r="10781"/>
    <row r="10782"/>
    <row r="10783"/>
    <row r="10784"/>
    <row r="10785"/>
    <row r="10786"/>
    <row r="10787"/>
    <row r="10788"/>
    <row r="10789"/>
    <row r="10790"/>
    <row r="10791"/>
    <row r="10792"/>
    <row r="10793"/>
    <row r="10794"/>
    <row r="10795"/>
    <row r="10796"/>
    <row r="10797"/>
    <row r="10798"/>
    <row r="10799"/>
    <row r="10800"/>
    <row r="10801"/>
    <row r="10802"/>
    <row r="10803"/>
    <row r="10804"/>
    <row r="10805"/>
    <row r="10806"/>
    <row r="10807"/>
    <row r="10808"/>
    <row r="10809"/>
    <row r="10810"/>
    <row r="10811"/>
    <row r="10812"/>
    <row r="10813"/>
    <row r="10814"/>
    <row r="10815"/>
    <row r="10816"/>
    <row r="10817"/>
    <row r="10818"/>
    <row r="10819"/>
    <row r="10820"/>
    <row r="10821"/>
    <row r="10822"/>
    <row r="10823"/>
    <row r="10824"/>
    <row r="10825"/>
    <row r="10826"/>
    <row r="10827"/>
    <row r="10828"/>
    <row r="10829"/>
    <row r="10830"/>
    <row r="10831"/>
    <row r="10832"/>
    <row r="10833"/>
    <row r="10834"/>
    <row r="10835"/>
    <row r="10836"/>
    <row r="10837"/>
    <row r="10838"/>
    <row r="10839"/>
    <row r="10840"/>
    <row r="10841"/>
    <row r="10842"/>
    <row r="10843"/>
    <row r="10844"/>
    <row r="10845"/>
    <row r="10846"/>
    <row r="10847"/>
    <row r="10848"/>
    <row r="10849"/>
    <row r="10850"/>
    <row r="10851"/>
    <row r="10852"/>
    <row r="10853"/>
    <row r="10854"/>
    <row r="10855"/>
    <row r="10856"/>
    <row r="10857"/>
    <row r="10858"/>
    <row r="10859"/>
    <row r="10860"/>
    <row r="10861"/>
    <row r="10862"/>
    <row r="10863"/>
    <row r="10864"/>
    <row r="10865"/>
    <row r="10866"/>
    <row r="10867"/>
    <row r="10868"/>
    <row r="10869"/>
    <row r="10870"/>
    <row r="10871"/>
    <row r="10872"/>
    <row r="10873"/>
    <row r="10874"/>
    <row r="10875"/>
    <row r="10876"/>
    <row r="10877"/>
    <row r="10878"/>
    <row r="10879"/>
    <row r="10880"/>
    <row r="10881"/>
    <row r="10882"/>
    <row r="10883"/>
    <row r="10884"/>
    <row r="10885"/>
    <row r="10886"/>
    <row r="10887"/>
    <row r="10888"/>
    <row r="10889"/>
    <row r="10890"/>
    <row r="10891"/>
    <row r="10892"/>
    <row r="10893"/>
    <row r="10894"/>
    <row r="10895"/>
    <row r="10896"/>
    <row r="10897"/>
    <row r="10898"/>
    <row r="10899"/>
    <row r="10900"/>
    <row r="10901"/>
    <row r="10902"/>
    <row r="10903"/>
    <row r="10904"/>
    <row r="10905"/>
    <row r="10906"/>
    <row r="10907"/>
    <row r="10908"/>
    <row r="10909"/>
    <row r="10910"/>
    <row r="10911"/>
    <row r="10912"/>
    <row r="10913"/>
    <row r="10914"/>
    <row r="10915"/>
    <row r="10916"/>
    <row r="10917"/>
    <row r="10918"/>
    <row r="10919"/>
    <row r="10920"/>
    <row r="10921"/>
    <row r="10922"/>
    <row r="10923"/>
    <row r="10924"/>
    <row r="10925"/>
    <row r="10926"/>
    <row r="10927"/>
    <row r="10928"/>
    <row r="10929"/>
    <row r="10930"/>
    <row r="10931"/>
    <row r="10932"/>
    <row r="10933"/>
    <row r="10934"/>
    <row r="10935"/>
    <row r="10936"/>
    <row r="10937"/>
    <row r="10938"/>
    <row r="10939"/>
    <row r="10940"/>
    <row r="10941"/>
    <row r="10942"/>
    <row r="10943"/>
    <row r="10944"/>
    <row r="10945"/>
    <row r="10946"/>
    <row r="10947"/>
    <row r="10948"/>
    <row r="10949"/>
    <row r="10950"/>
    <row r="10951"/>
    <row r="10952"/>
    <row r="10953"/>
    <row r="10954"/>
    <row r="10955"/>
    <row r="10956"/>
    <row r="10957"/>
    <row r="10958"/>
    <row r="10959"/>
    <row r="10960"/>
    <row r="10961"/>
    <row r="10962"/>
    <row r="10963"/>
    <row r="10964"/>
    <row r="10965"/>
    <row r="10966"/>
    <row r="10967"/>
    <row r="10968"/>
    <row r="10969"/>
    <row r="10970"/>
    <row r="10971"/>
    <row r="10972"/>
    <row r="10973"/>
    <row r="10974"/>
    <row r="10975"/>
    <row r="10976"/>
    <row r="10977"/>
    <row r="10978"/>
    <row r="10979"/>
    <row r="10980"/>
    <row r="10981"/>
    <row r="10982"/>
    <row r="10983"/>
    <row r="10984"/>
    <row r="10985"/>
    <row r="10986"/>
    <row r="10987"/>
    <row r="10988"/>
    <row r="10989"/>
    <row r="10990"/>
    <row r="10991"/>
    <row r="10992"/>
    <row r="10993"/>
    <row r="10994"/>
    <row r="10995"/>
    <row r="10996"/>
    <row r="10997"/>
    <row r="10998"/>
    <row r="10999"/>
    <row r="11000"/>
    <row r="11001"/>
    <row r="11002"/>
    <row r="11003"/>
    <row r="11004"/>
    <row r="11005"/>
    <row r="11006"/>
    <row r="11007"/>
    <row r="11008"/>
    <row r="11009"/>
    <row r="11010"/>
    <row r="11011"/>
    <row r="11012"/>
    <row r="11013"/>
    <row r="11014"/>
    <row r="11015"/>
    <row r="11016"/>
    <row r="11017"/>
    <row r="11018"/>
    <row r="11019"/>
    <row r="11020"/>
    <row r="11021"/>
    <row r="11022"/>
    <row r="11023"/>
    <row r="11024"/>
    <row r="11025"/>
    <row r="11026"/>
    <row r="11027"/>
    <row r="11028"/>
    <row r="11029"/>
    <row r="11030"/>
    <row r="11031"/>
    <row r="11032"/>
    <row r="11033"/>
    <row r="11034"/>
    <row r="11035"/>
    <row r="11036"/>
    <row r="11037"/>
    <row r="11038"/>
    <row r="11039"/>
    <row r="11040"/>
    <row r="11041"/>
    <row r="11042"/>
    <row r="11043"/>
    <row r="11044"/>
    <row r="11045"/>
    <row r="11046"/>
    <row r="11047"/>
    <row r="11048"/>
    <row r="11049"/>
    <row r="11050"/>
    <row r="11051"/>
    <row r="11052"/>
    <row r="11053"/>
    <row r="11054"/>
    <row r="11055"/>
    <row r="11056"/>
    <row r="11057"/>
    <row r="11058"/>
    <row r="11059"/>
    <row r="11060"/>
    <row r="11061"/>
    <row r="11062"/>
    <row r="11063"/>
    <row r="11064"/>
    <row r="11065"/>
    <row r="11066"/>
    <row r="11067"/>
    <row r="11068"/>
    <row r="11069"/>
    <row r="11070"/>
    <row r="11071"/>
    <row r="11072"/>
    <row r="11073"/>
    <row r="11074"/>
    <row r="11075"/>
    <row r="11076"/>
    <row r="11077"/>
    <row r="11078"/>
    <row r="11079"/>
    <row r="11080"/>
    <row r="11081"/>
    <row r="11082"/>
    <row r="11083"/>
    <row r="11084"/>
    <row r="11085"/>
    <row r="11086"/>
    <row r="11087"/>
    <row r="11088"/>
    <row r="11089"/>
    <row r="11090"/>
    <row r="11091"/>
    <row r="11092"/>
    <row r="11093"/>
    <row r="11094"/>
    <row r="11095"/>
    <row r="11096"/>
    <row r="11097"/>
    <row r="11098"/>
    <row r="11099"/>
    <row r="11100"/>
    <row r="11101"/>
    <row r="11102"/>
    <row r="11103"/>
    <row r="11104"/>
    <row r="11105"/>
    <row r="11106"/>
    <row r="11107"/>
    <row r="11108"/>
    <row r="11109"/>
    <row r="11110"/>
    <row r="11111"/>
    <row r="11112"/>
    <row r="11113"/>
    <row r="11114"/>
    <row r="11115"/>
    <row r="11116"/>
    <row r="11117"/>
    <row r="11118"/>
    <row r="11119"/>
    <row r="11120"/>
    <row r="11121"/>
    <row r="11122"/>
    <row r="11123"/>
    <row r="11124"/>
    <row r="11125"/>
    <row r="11126"/>
    <row r="11127"/>
    <row r="11128"/>
    <row r="11129"/>
    <row r="11130"/>
    <row r="11131"/>
    <row r="11132"/>
    <row r="11133"/>
    <row r="11134"/>
    <row r="11135"/>
    <row r="11136"/>
    <row r="11137"/>
    <row r="11138"/>
    <row r="11139"/>
    <row r="11140"/>
    <row r="11141"/>
    <row r="11142"/>
    <row r="11143"/>
    <row r="11144"/>
    <row r="11145"/>
    <row r="11146"/>
    <row r="11147"/>
    <row r="11148"/>
    <row r="11149"/>
    <row r="11150"/>
    <row r="11151"/>
    <row r="11152"/>
    <row r="11153"/>
    <row r="11154"/>
    <row r="11155"/>
    <row r="11156"/>
    <row r="11157"/>
    <row r="11158"/>
    <row r="11159"/>
    <row r="11160"/>
    <row r="11161"/>
    <row r="11162"/>
    <row r="11163"/>
    <row r="11164"/>
    <row r="11165"/>
    <row r="11166"/>
    <row r="11167"/>
    <row r="11168"/>
    <row r="11169"/>
    <row r="11170"/>
    <row r="11171"/>
    <row r="11172"/>
    <row r="11173"/>
    <row r="11174"/>
    <row r="11175"/>
    <row r="11176"/>
    <row r="11177"/>
    <row r="11178"/>
    <row r="11179"/>
    <row r="11180"/>
    <row r="11181"/>
    <row r="11182"/>
    <row r="11183"/>
    <row r="11184"/>
    <row r="11185"/>
    <row r="11186"/>
    <row r="11187"/>
    <row r="11188"/>
    <row r="11189"/>
    <row r="11190"/>
    <row r="11191"/>
    <row r="11192"/>
    <row r="11193"/>
    <row r="11194"/>
    <row r="11195"/>
    <row r="11196"/>
    <row r="11197"/>
    <row r="11198"/>
    <row r="11199"/>
    <row r="11200"/>
    <row r="11201"/>
    <row r="11202"/>
    <row r="11203"/>
    <row r="11204"/>
    <row r="11205"/>
    <row r="11206"/>
    <row r="11207"/>
    <row r="11208"/>
    <row r="11209"/>
    <row r="11210"/>
    <row r="11211"/>
    <row r="11212"/>
    <row r="11213"/>
    <row r="11214"/>
    <row r="11215"/>
    <row r="11216"/>
    <row r="11217"/>
    <row r="11218"/>
    <row r="11219"/>
    <row r="11220"/>
    <row r="11221"/>
    <row r="11222"/>
    <row r="11223"/>
    <row r="11224"/>
    <row r="11225"/>
    <row r="11226"/>
    <row r="11227"/>
    <row r="11228"/>
    <row r="11229"/>
    <row r="11230"/>
    <row r="11231"/>
    <row r="11232"/>
    <row r="11233"/>
    <row r="11234"/>
    <row r="11235"/>
    <row r="11236"/>
    <row r="11237"/>
    <row r="11238"/>
    <row r="11239"/>
    <row r="11240"/>
    <row r="11241"/>
    <row r="11242"/>
    <row r="11243"/>
    <row r="11244"/>
    <row r="11245"/>
    <row r="11246"/>
    <row r="11247"/>
    <row r="11248"/>
    <row r="11249"/>
    <row r="11250"/>
    <row r="11251"/>
    <row r="11252"/>
    <row r="11253"/>
    <row r="11254"/>
    <row r="11255"/>
    <row r="11256"/>
    <row r="11257"/>
    <row r="11258"/>
    <row r="11259"/>
    <row r="11260"/>
    <row r="11261"/>
    <row r="11262"/>
    <row r="11263"/>
    <row r="11264"/>
    <row r="11265"/>
    <row r="11266"/>
    <row r="11267"/>
    <row r="11268"/>
    <row r="11269"/>
    <row r="11270"/>
    <row r="11271"/>
    <row r="11272"/>
    <row r="11273"/>
    <row r="11274"/>
    <row r="11275"/>
    <row r="11276"/>
    <row r="11277"/>
    <row r="11278"/>
    <row r="11279"/>
    <row r="11280"/>
    <row r="11281"/>
    <row r="11282"/>
    <row r="11283"/>
    <row r="11284"/>
    <row r="11285"/>
    <row r="11286"/>
    <row r="11287"/>
    <row r="11288"/>
    <row r="11289"/>
    <row r="11290"/>
    <row r="11291"/>
    <row r="11292"/>
    <row r="11293"/>
    <row r="11294"/>
    <row r="11295"/>
    <row r="11296"/>
    <row r="11297"/>
    <row r="11298"/>
    <row r="11299"/>
    <row r="11300"/>
    <row r="11301"/>
    <row r="11302"/>
    <row r="11303"/>
    <row r="11304"/>
    <row r="11305"/>
    <row r="11306"/>
    <row r="11307"/>
    <row r="11308"/>
    <row r="11309"/>
    <row r="11310"/>
    <row r="11311"/>
    <row r="11312"/>
    <row r="11313"/>
    <row r="11314"/>
    <row r="11315"/>
    <row r="11316"/>
    <row r="11317"/>
    <row r="11318"/>
    <row r="11319"/>
    <row r="11320"/>
    <row r="11321"/>
    <row r="11322"/>
    <row r="11323"/>
    <row r="11324"/>
    <row r="11325"/>
    <row r="11326"/>
    <row r="11327"/>
    <row r="11328"/>
    <row r="11329"/>
    <row r="11330"/>
    <row r="11331"/>
    <row r="11332"/>
    <row r="11333"/>
    <row r="11334"/>
    <row r="11335"/>
    <row r="11336"/>
    <row r="11337"/>
    <row r="11338"/>
    <row r="11339"/>
    <row r="11340"/>
    <row r="11341"/>
    <row r="11342"/>
    <row r="11343"/>
    <row r="11344"/>
    <row r="11345"/>
    <row r="11346"/>
    <row r="11347"/>
    <row r="11348"/>
    <row r="11349"/>
    <row r="11350"/>
    <row r="11351"/>
    <row r="11352"/>
    <row r="11353"/>
    <row r="11354"/>
    <row r="11355"/>
    <row r="11356"/>
    <row r="11357"/>
    <row r="11358"/>
    <row r="11359"/>
    <row r="11360"/>
    <row r="11361"/>
    <row r="11362"/>
    <row r="11363"/>
    <row r="11364"/>
    <row r="11365"/>
    <row r="11366"/>
    <row r="11367"/>
    <row r="11368"/>
    <row r="11369"/>
    <row r="11370"/>
    <row r="11371"/>
    <row r="11372"/>
    <row r="11373"/>
    <row r="11374"/>
    <row r="11375"/>
    <row r="11376"/>
    <row r="11377"/>
    <row r="11378"/>
    <row r="11379"/>
    <row r="11380"/>
    <row r="11381"/>
    <row r="11382"/>
    <row r="11383"/>
    <row r="11384"/>
    <row r="11385"/>
    <row r="11386"/>
    <row r="11387"/>
    <row r="11388"/>
    <row r="11389"/>
    <row r="11390"/>
    <row r="11391"/>
    <row r="11392"/>
    <row r="11393"/>
    <row r="11394"/>
    <row r="11395"/>
    <row r="11396"/>
    <row r="11397"/>
    <row r="11398"/>
    <row r="11399"/>
    <row r="11400"/>
    <row r="11401"/>
    <row r="11402"/>
    <row r="11403"/>
    <row r="11404"/>
    <row r="11405"/>
    <row r="11406"/>
    <row r="11407"/>
    <row r="11408"/>
    <row r="11409"/>
    <row r="11410"/>
    <row r="11411"/>
    <row r="11412"/>
    <row r="11413"/>
    <row r="11414"/>
    <row r="11415"/>
    <row r="11416"/>
    <row r="11417"/>
    <row r="11418"/>
    <row r="11419"/>
    <row r="11420"/>
    <row r="11421"/>
    <row r="11422"/>
    <row r="11423"/>
    <row r="11424"/>
    <row r="11425"/>
    <row r="11426"/>
    <row r="11427"/>
    <row r="11428"/>
    <row r="11429"/>
    <row r="11430"/>
    <row r="11431"/>
    <row r="11432"/>
    <row r="11433"/>
    <row r="11434"/>
    <row r="11435"/>
    <row r="11436"/>
    <row r="11437"/>
    <row r="11438"/>
    <row r="11439"/>
    <row r="11440"/>
    <row r="11441"/>
    <row r="11442"/>
    <row r="11443"/>
    <row r="11444"/>
    <row r="11445"/>
    <row r="11446"/>
    <row r="11447"/>
    <row r="11448"/>
    <row r="11449"/>
    <row r="11450"/>
    <row r="11451"/>
    <row r="11452"/>
    <row r="11453"/>
    <row r="11454"/>
    <row r="11455"/>
    <row r="11456"/>
    <row r="11457"/>
    <row r="11458"/>
    <row r="11459"/>
    <row r="11460"/>
    <row r="11461"/>
    <row r="11462"/>
    <row r="11463"/>
    <row r="11464"/>
    <row r="11465"/>
    <row r="11466"/>
    <row r="11467"/>
    <row r="11468"/>
    <row r="11469"/>
    <row r="11470"/>
    <row r="11471"/>
    <row r="11472"/>
    <row r="11473"/>
    <row r="11474"/>
    <row r="11475"/>
    <row r="11476"/>
    <row r="11477"/>
    <row r="11478"/>
    <row r="11479"/>
    <row r="11480"/>
    <row r="11481"/>
    <row r="11482"/>
    <row r="11483"/>
    <row r="11484"/>
    <row r="11485"/>
    <row r="11486"/>
    <row r="11487"/>
    <row r="11488"/>
    <row r="11489"/>
    <row r="11490"/>
    <row r="11491"/>
    <row r="11492"/>
    <row r="11493"/>
    <row r="11494"/>
    <row r="11495"/>
    <row r="11496"/>
    <row r="11497"/>
    <row r="11498"/>
    <row r="11499"/>
    <row r="11500"/>
    <row r="11501"/>
    <row r="11502"/>
    <row r="11503"/>
    <row r="11504"/>
    <row r="11505"/>
    <row r="11506"/>
    <row r="11507"/>
    <row r="11508"/>
    <row r="11509"/>
    <row r="11510"/>
    <row r="11511"/>
    <row r="11512"/>
    <row r="11513"/>
    <row r="11514"/>
    <row r="11515"/>
    <row r="11516"/>
    <row r="11517"/>
    <row r="11518"/>
    <row r="11519"/>
    <row r="11520"/>
    <row r="11521"/>
    <row r="11522"/>
    <row r="11523"/>
    <row r="11524"/>
    <row r="11525"/>
    <row r="11526"/>
    <row r="11527"/>
    <row r="11528"/>
    <row r="11529"/>
    <row r="11530"/>
    <row r="11531"/>
    <row r="11532"/>
    <row r="11533"/>
    <row r="11534"/>
    <row r="11535"/>
    <row r="11536"/>
    <row r="11537"/>
    <row r="11538"/>
    <row r="11539"/>
    <row r="11540"/>
    <row r="11541"/>
    <row r="11542"/>
    <row r="11543"/>
    <row r="11544"/>
    <row r="11545"/>
    <row r="11546"/>
    <row r="11547"/>
    <row r="11548"/>
    <row r="11549"/>
    <row r="11550"/>
    <row r="11551"/>
    <row r="11552"/>
    <row r="11553"/>
    <row r="11554"/>
    <row r="11555"/>
    <row r="11556"/>
    <row r="11557"/>
    <row r="11558"/>
    <row r="11559"/>
    <row r="11560"/>
    <row r="11561"/>
    <row r="11562"/>
    <row r="11563"/>
    <row r="11564"/>
    <row r="11565"/>
    <row r="11566"/>
    <row r="11567"/>
    <row r="11568"/>
    <row r="11569"/>
    <row r="11570"/>
    <row r="11571"/>
    <row r="11572"/>
    <row r="11573"/>
    <row r="11574"/>
    <row r="11575"/>
    <row r="11576"/>
    <row r="11577"/>
    <row r="11578"/>
    <row r="11579"/>
    <row r="11580"/>
    <row r="11581"/>
    <row r="11582"/>
    <row r="11583"/>
    <row r="11584"/>
    <row r="11585"/>
    <row r="11586"/>
    <row r="11587"/>
    <row r="11588"/>
    <row r="11589"/>
    <row r="11590"/>
    <row r="11591"/>
    <row r="11592"/>
    <row r="11593"/>
    <row r="11594"/>
    <row r="11595"/>
    <row r="11596"/>
    <row r="11597"/>
    <row r="11598"/>
    <row r="11599"/>
    <row r="11600"/>
    <row r="11601"/>
    <row r="11602"/>
    <row r="11603"/>
    <row r="11604"/>
    <row r="11605"/>
    <row r="11606"/>
    <row r="11607"/>
    <row r="11608"/>
    <row r="11609"/>
    <row r="11610"/>
    <row r="11611"/>
    <row r="11612"/>
    <row r="11613"/>
    <row r="11614"/>
    <row r="11615"/>
    <row r="11616"/>
    <row r="11617"/>
    <row r="11618"/>
    <row r="11619"/>
    <row r="11620"/>
    <row r="11621"/>
    <row r="11622"/>
    <row r="11623"/>
    <row r="11624"/>
    <row r="11625"/>
    <row r="11626"/>
    <row r="11627"/>
    <row r="11628"/>
    <row r="11629"/>
    <row r="11630"/>
    <row r="11631"/>
    <row r="11632"/>
    <row r="11633"/>
    <row r="11634"/>
    <row r="11635"/>
    <row r="11636"/>
    <row r="11637"/>
    <row r="11638"/>
    <row r="11639"/>
    <row r="11640"/>
    <row r="11641"/>
    <row r="11642"/>
    <row r="11643"/>
    <row r="11644"/>
    <row r="11645"/>
    <row r="11646"/>
    <row r="11647"/>
    <row r="11648"/>
    <row r="11649"/>
    <row r="11650"/>
    <row r="11651"/>
    <row r="11652"/>
    <row r="11653"/>
    <row r="11654"/>
    <row r="11655"/>
    <row r="11656"/>
    <row r="11657"/>
    <row r="11658"/>
    <row r="11659"/>
    <row r="11660"/>
    <row r="11661"/>
    <row r="11662"/>
    <row r="11663"/>
    <row r="11664"/>
    <row r="11665"/>
    <row r="11666"/>
    <row r="11667"/>
    <row r="11668"/>
    <row r="11669"/>
    <row r="11670"/>
    <row r="11671"/>
    <row r="11672"/>
    <row r="11673"/>
    <row r="11674"/>
    <row r="11675"/>
    <row r="11676"/>
    <row r="11677"/>
    <row r="11678"/>
    <row r="11679"/>
    <row r="11680"/>
    <row r="11681"/>
    <row r="11682"/>
    <row r="11683"/>
    <row r="11684"/>
    <row r="11685"/>
    <row r="11686"/>
    <row r="11687"/>
    <row r="11688"/>
    <row r="11689"/>
    <row r="11690"/>
    <row r="11691"/>
    <row r="11692"/>
    <row r="11693"/>
    <row r="11694"/>
    <row r="11695"/>
    <row r="11696"/>
    <row r="11697"/>
    <row r="11698"/>
    <row r="11699"/>
    <row r="11700"/>
    <row r="11701"/>
    <row r="11702"/>
    <row r="11703"/>
    <row r="11704"/>
    <row r="11705"/>
    <row r="11706"/>
    <row r="11707"/>
    <row r="11708"/>
    <row r="11709"/>
    <row r="11710"/>
    <row r="11711"/>
    <row r="11712"/>
    <row r="11713"/>
    <row r="11714"/>
    <row r="11715"/>
    <row r="11716"/>
    <row r="11717"/>
    <row r="11718"/>
    <row r="11719"/>
    <row r="11720"/>
    <row r="11721"/>
    <row r="11722"/>
    <row r="11723"/>
    <row r="11724"/>
    <row r="11725"/>
    <row r="11726"/>
    <row r="11727"/>
    <row r="11728"/>
    <row r="11729"/>
    <row r="11730"/>
    <row r="11731"/>
    <row r="11732"/>
    <row r="11733"/>
    <row r="11734"/>
    <row r="11735"/>
    <row r="11736"/>
    <row r="11737"/>
    <row r="11738"/>
    <row r="11739"/>
    <row r="11740"/>
    <row r="11741"/>
    <row r="11742"/>
    <row r="11743"/>
    <row r="11744"/>
    <row r="11745"/>
    <row r="11746"/>
    <row r="11747"/>
    <row r="11748"/>
    <row r="11749"/>
    <row r="11750"/>
    <row r="11751"/>
    <row r="11752"/>
    <row r="11753"/>
    <row r="11754"/>
    <row r="11755"/>
    <row r="11756"/>
    <row r="11757"/>
    <row r="11758"/>
    <row r="11759"/>
    <row r="11760"/>
    <row r="11761"/>
    <row r="11762"/>
    <row r="11763"/>
    <row r="11764"/>
    <row r="11765"/>
    <row r="11766"/>
    <row r="11767"/>
    <row r="11768"/>
    <row r="11769"/>
    <row r="11770"/>
    <row r="11771"/>
    <row r="11772"/>
    <row r="11773"/>
    <row r="11774"/>
    <row r="11775"/>
    <row r="11776"/>
    <row r="11777"/>
    <row r="11778"/>
    <row r="11779"/>
    <row r="11780"/>
    <row r="11781"/>
    <row r="11782"/>
    <row r="11783"/>
    <row r="11784"/>
    <row r="11785"/>
    <row r="11786"/>
    <row r="11787"/>
    <row r="11788"/>
    <row r="11789"/>
    <row r="11790"/>
    <row r="11791"/>
    <row r="11792"/>
    <row r="11793"/>
    <row r="11794"/>
    <row r="11795"/>
    <row r="11796"/>
    <row r="11797"/>
    <row r="11798"/>
    <row r="11799"/>
    <row r="11800"/>
    <row r="11801"/>
    <row r="11802"/>
    <row r="11803"/>
    <row r="11804"/>
    <row r="11805"/>
    <row r="11806"/>
    <row r="11807"/>
    <row r="11808"/>
    <row r="11809"/>
    <row r="11810"/>
    <row r="11811"/>
    <row r="11812"/>
    <row r="11813"/>
    <row r="11814"/>
    <row r="11815"/>
    <row r="11816"/>
    <row r="11817"/>
    <row r="11818"/>
    <row r="11819"/>
    <row r="11820"/>
    <row r="11821"/>
    <row r="11822"/>
    <row r="11823"/>
    <row r="11824"/>
    <row r="11825"/>
    <row r="11826"/>
    <row r="11827"/>
    <row r="11828"/>
    <row r="11829"/>
    <row r="11830"/>
    <row r="11831"/>
    <row r="11832"/>
    <row r="11833"/>
    <row r="11834"/>
    <row r="11835"/>
    <row r="11836"/>
    <row r="11837"/>
    <row r="11838"/>
    <row r="11839"/>
    <row r="11840"/>
    <row r="11841"/>
    <row r="11842"/>
    <row r="11843"/>
    <row r="11844"/>
    <row r="11845"/>
    <row r="11846"/>
    <row r="11847"/>
    <row r="11848"/>
    <row r="11849"/>
    <row r="11850"/>
    <row r="11851"/>
    <row r="11852"/>
    <row r="11853"/>
    <row r="11854"/>
    <row r="11855"/>
    <row r="11856"/>
    <row r="11857"/>
    <row r="11858"/>
    <row r="11859"/>
    <row r="11860"/>
    <row r="11861"/>
    <row r="11862"/>
    <row r="11863"/>
    <row r="11864"/>
    <row r="11865"/>
    <row r="11866"/>
    <row r="11867"/>
    <row r="11868"/>
    <row r="11869"/>
    <row r="11870"/>
    <row r="11871"/>
    <row r="11872"/>
    <row r="11873"/>
    <row r="11874"/>
    <row r="11875"/>
    <row r="11876"/>
    <row r="11877"/>
    <row r="11878"/>
    <row r="11879"/>
    <row r="11880"/>
    <row r="11881"/>
    <row r="11882"/>
    <row r="11883"/>
    <row r="11884"/>
    <row r="11885"/>
    <row r="11886"/>
    <row r="11887"/>
    <row r="11888"/>
    <row r="11889"/>
    <row r="11890"/>
    <row r="11891"/>
    <row r="11892"/>
    <row r="11893"/>
    <row r="11894"/>
    <row r="11895"/>
    <row r="11896"/>
    <row r="11897"/>
    <row r="11898"/>
    <row r="11899"/>
    <row r="11900"/>
    <row r="11901"/>
    <row r="11902"/>
    <row r="11903"/>
    <row r="11904"/>
    <row r="11905"/>
    <row r="11906"/>
    <row r="11907"/>
    <row r="11908"/>
    <row r="11909"/>
    <row r="11910"/>
    <row r="11911"/>
    <row r="11912"/>
    <row r="11913"/>
    <row r="11914"/>
    <row r="11915"/>
    <row r="11916"/>
    <row r="11917"/>
    <row r="11918"/>
    <row r="11919"/>
    <row r="11920"/>
    <row r="11921"/>
    <row r="11922"/>
    <row r="11923"/>
    <row r="11924"/>
    <row r="11925"/>
    <row r="11926"/>
    <row r="11927"/>
    <row r="11928"/>
    <row r="11929"/>
    <row r="11930"/>
    <row r="11931"/>
    <row r="11932"/>
    <row r="11933"/>
    <row r="11934"/>
    <row r="11935"/>
    <row r="11936"/>
    <row r="11937"/>
    <row r="11938"/>
    <row r="11939"/>
    <row r="11940"/>
    <row r="11941"/>
    <row r="11942"/>
    <row r="11943"/>
    <row r="11944"/>
    <row r="11945"/>
    <row r="11946"/>
    <row r="11947"/>
    <row r="11948"/>
    <row r="11949"/>
    <row r="11950"/>
    <row r="11951"/>
    <row r="11952"/>
    <row r="11953"/>
    <row r="11954"/>
    <row r="11955"/>
    <row r="11956"/>
    <row r="11957"/>
    <row r="11958"/>
    <row r="11959"/>
    <row r="11960"/>
    <row r="11961"/>
    <row r="11962"/>
    <row r="11963"/>
    <row r="11964"/>
    <row r="11965"/>
    <row r="11966"/>
    <row r="11967"/>
    <row r="11968"/>
    <row r="11969"/>
    <row r="11970"/>
    <row r="11971"/>
    <row r="11972"/>
    <row r="11973"/>
    <row r="11974"/>
    <row r="11975"/>
    <row r="11976"/>
    <row r="11977"/>
    <row r="11978"/>
    <row r="11979"/>
    <row r="11980"/>
    <row r="11981"/>
    <row r="11982"/>
    <row r="11983"/>
    <row r="11984"/>
    <row r="11985"/>
    <row r="11986"/>
    <row r="11987"/>
    <row r="11988"/>
    <row r="11989"/>
    <row r="11990"/>
    <row r="11991"/>
    <row r="11992"/>
    <row r="11993"/>
    <row r="11994"/>
    <row r="11995"/>
    <row r="11996"/>
    <row r="11997"/>
    <row r="11998"/>
    <row r="11999"/>
    <row r="12000"/>
    <row r="12001"/>
    <row r="12002"/>
    <row r="12003"/>
    <row r="12004"/>
    <row r="12005"/>
    <row r="12006"/>
    <row r="12007"/>
    <row r="12008"/>
    <row r="12009"/>
    <row r="12010"/>
    <row r="12011"/>
    <row r="12012"/>
    <row r="12013"/>
    <row r="12014"/>
    <row r="12015"/>
    <row r="12016"/>
    <row r="12017"/>
    <row r="12018"/>
    <row r="12019"/>
    <row r="12020"/>
    <row r="12021"/>
    <row r="12022"/>
    <row r="12023"/>
    <row r="12024"/>
    <row r="12025"/>
    <row r="12026"/>
    <row r="12027"/>
    <row r="12028"/>
    <row r="12029"/>
    <row r="12030"/>
    <row r="12031"/>
    <row r="12032"/>
    <row r="12033"/>
    <row r="12034"/>
    <row r="12035"/>
    <row r="12036"/>
    <row r="12037"/>
    <row r="12038"/>
    <row r="12039"/>
    <row r="12040"/>
    <row r="12041"/>
    <row r="12042"/>
    <row r="12043"/>
    <row r="12044"/>
    <row r="12045"/>
    <row r="12046"/>
    <row r="12047"/>
    <row r="12048"/>
    <row r="12049"/>
    <row r="12050"/>
    <row r="12051"/>
    <row r="12052"/>
    <row r="12053"/>
    <row r="12054"/>
    <row r="12055"/>
    <row r="12056"/>
    <row r="12057"/>
    <row r="12058"/>
    <row r="12059"/>
    <row r="12060"/>
    <row r="12061"/>
    <row r="12062"/>
    <row r="12063"/>
    <row r="12064"/>
    <row r="12065"/>
    <row r="12066"/>
    <row r="12067"/>
    <row r="12068"/>
    <row r="12069"/>
    <row r="12070"/>
    <row r="12071"/>
    <row r="12072"/>
    <row r="12073"/>
    <row r="12074"/>
    <row r="12075"/>
    <row r="12076"/>
    <row r="12077"/>
    <row r="12078"/>
    <row r="12079"/>
    <row r="12080"/>
    <row r="12081"/>
    <row r="12082"/>
    <row r="12083"/>
    <row r="12084"/>
    <row r="12085"/>
    <row r="12086"/>
    <row r="12087"/>
    <row r="12088"/>
    <row r="12089"/>
    <row r="12090"/>
    <row r="12091"/>
    <row r="12092"/>
    <row r="12093"/>
    <row r="12094"/>
    <row r="12095"/>
    <row r="12096"/>
    <row r="12097"/>
    <row r="12098"/>
    <row r="12099"/>
    <row r="12100"/>
    <row r="12101"/>
    <row r="12102"/>
    <row r="12103"/>
    <row r="12104"/>
    <row r="12105"/>
    <row r="12106"/>
    <row r="12107"/>
    <row r="12108"/>
    <row r="12109"/>
    <row r="12110"/>
    <row r="12111"/>
    <row r="12112"/>
    <row r="12113"/>
    <row r="12114"/>
    <row r="12115"/>
    <row r="12116"/>
    <row r="12117"/>
    <row r="12118"/>
    <row r="12119"/>
    <row r="12120"/>
    <row r="12121"/>
    <row r="12122"/>
    <row r="12123"/>
    <row r="12124"/>
    <row r="12125"/>
    <row r="12126"/>
    <row r="12127"/>
    <row r="12128"/>
    <row r="12129"/>
    <row r="12130"/>
    <row r="12131"/>
    <row r="12132"/>
    <row r="12133"/>
    <row r="12134"/>
    <row r="12135"/>
    <row r="12136"/>
    <row r="12137"/>
    <row r="12138"/>
    <row r="12139"/>
    <row r="12140"/>
    <row r="12141"/>
    <row r="12142"/>
    <row r="12143"/>
    <row r="12144"/>
    <row r="12145"/>
    <row r="12146"/>
    <row r="12147"/>
    <row r="12148"/>
    <row r="12149"/>
    <row r="12150"/>
    <row r="12151"/>
    <row r="12152"/>
    <row r="12153"/>
    <row r="12154"/>
    <row r="12155"/>
    <row r="12156"/>
    <row r="12157"/>
    <row r="12158"/>
    <row r="12159"/>
    <row r="12160"/>
    <row r="12161"/>
    <row r="12162"/>
    <row r="12163"/>
    <row r="12164"/>
    <row r="12165"/>
    <row r="12166"/>
    <row r="12167"/>
    <row r="12168"/>
    <row r="12169"/>
    <row r="12170"/>
    <row r="12171"/>
    <row r="12172"/>
    <row r="12173"/>
    <row r="12174"/>
    <row r="12175"/>
    <row r="12176"/>
    <row r="12177"/>
    <row r="12178"/>
    <row r="12179"/>
    <row r="12180"/>
    <row r="12181"/>
    <row r="12182"/>
    <row r="12183"/>
    <row r="12184"/>
    <row r="12185"/>
    <row r="12186"/>
    <row r="12187"/>
    <row r="12188"/>
    <row r="12189"/>
    <row r="12190"/>
    <row r="12191"/>
    <row r="12192"/>
    <row r="12193"/>
    <row r="12194"/>
    <row r="12195"/>
    <row r="12196"/>
    <row r="12197"/>
    <row r="12198"/>
    <row r="12199"/>
    <row r="12200"/>
    <row r="12201"/>
    <row r="12202"/>
    <row r="12203"/>
    <row r="12204"/>
    <row r="12205"/>
    <row r="12206"/>
    <row r="12207"/>
    <row r="12208"/>
    <row r="12209"/>
    <row r="12210"/>
    <row r="12211"/>
    <row r="12212"/>
    <row r="12213"/>
    <row r="12214"/>
    <row r="12215"/>
    <row r="12216"/>
    <row r="12217"/>
    <row r="12218"/>
    <row r="12219"/>
    <row r="12220"/>
    <row r="12221"/>
    <row r="12222"/>
    <row r="12223"/>
    <row r="12224"/>
    <row r="12225"/>
    <row r="12226"/>
    <row r="12227"/>
    <row r="12228"/>
    <row r="12229"/>
    <row r="12230"/>
    <row r="12231"/>
    <row r="12232"/>
    <row r="12233"/>
    <row r="12234"/>
    <row r="12235"/>
    <row r="12236"/>
    <row r="12237"/>
    <row r="12238"/>
    <row r="12239"/>
    <row r="12240"/>
    <row r="12241"/>
    <row r="12242"/>
    <row r="12243"/>
    <row r="12244"/>
    <row r="12245"/>
    <row r="12246"/>
    <row r="12247"/>
    <row r="12248"/>
    <row r="12249"/>
    <row r="12250"/>
    <row r="12251"/>
    <row r="12252"/>
    <row r="12253"/>
    <row r="12254"/>
    <row r="12255"/>
    <row r="12256"/>
    <row r="12257"/>
    <row r="12258"/>
    <row r="12259"/>
    <row r="12260"/>
    <row r="12261"/>
    <row r="12262"/>
    <row r="12263"/>
    <row r="12264"/>
    <row r="12265"/>
    <row r="12266"/>
    <row r="12267"/>
    <row r="12268"/>
    <row r="12269"/>
    <row r="12270"/>
    <row r="12271"/>
    <row r="12272"/>
    <row r="12273"/>
    <row r="12274"/>
    <row r="12275"/>
    <row r="12276"/>
    <row r="12277"/>
    <row r="12278"/>
    <row r="12279"/>
    <row r="12280"/>
    <row r="12281"/>
    <row r="12282"/>
    <row r="12283"/>
    <row r="12284"/>
    <row r="12285"/>
    <row r="12286"/>
    <row r="12287"/>
    <row r="12288"/>
    <row r="12289"/>
    <row r="12290"/>
    <row r="12291"/>
    <row r="12292"/>
    <row r="12293"/>
    <row r="12294"/>
    <row r="12295"/>
    <row r="12296"/>
    <row r="12297"/>
    <row r="12298"/>
    <row r="12299"/>
    <row r="12300"/>
    <row r="12301"/>
    <row r="12302"/>
    <row r="12303"/>
    <row r="12304"/>
    <row r="12305"/>
    <row r="12306"/>
    <row r="12307"/>
    <row r="12308"/>
    <row r="12309"/>
    <row r="12310"/>
    <row r="12311"/>
    <row r="12312"/>
    <row r="12313"/>
    <row r="12314"/>
    <row r="12315"/>
    <row r="12316"/>
    <row r="12317"/>
    <row r="12318"/>
    <row r="12319"/>
    <row r="12320"/>
    <row r="12321"/>
    <row r="12322"/>
    <row r="12323"/>
    <row r="12324"/>
    <row r="12325"/>
    <row r="12326"/>
    <row r="12327"/>
    <row r="12328"/>
    <row r="12329"/>
    <row r="12330"/>
    <row r="12331"/>
    <row r="12332"/>
    <row r="12333"/>
    <row r="12334"/>
    <row r="12335"/>
    <row r="12336"/>
    <row r="12337"/>
    <row r="12338"/>
    <row r="12339"/>
    <row r="12340"/>
    <row r="12341"/>
    <row r="12342"/>
    <row r="12343"/>
    <row r="12344"/>
    <row r="12345"/>
    <row r="12346"/>
    <row r="12347"/>
    <row r="12348"/>
    <row r="12349"/>
    <row r="12350"/>
    <row r="12351"/>
    <row r="12352"/>
    <row r="12353"/>
    <row r="12354"/>
    <row r="12355"/>
    <row r="12356"/>
    <row r="12357"/>
    <row r="12358"/>
    <row r="12359"/>
    <row r="12360"/>
    <row r="12361"/>
    <row r="12362"/>
    <row r="12363"/>
    <row r="12364"/>
    <row r="12365"/>
    <row r="12366"/>
    <row r="12367"/>
    <row r="12368"/>
    <row r="12369"/>
    <row r="12370"/>
    <row r="12371"/>
    <row r="12372"/>
    <row r="12373"/>
    <row r="12374"/>
    <row r="12375"/>
    <row r="12376"/>
    <row r="12377"/>
    <row r="12378"/>
    <row r="12379"/>
    <row r="12380"/>
    <row r="12381"/>
    <row r="12382"/>
    <row r="12383"/>
    <row r="12384"/>
    <row r="12385"/>
    <row r="12386"/>
    <row r="12387"/>
    <row r="12388"/>
    <row r="12389"/>
    <row r="12390"/>
    <row r="12391"/>
    <row r="12392"/>
    <row r="12393"/>
    <row r="12394"/>
    <row r="12395"/>
    <row r="12396"/>
    <row r="12397"/>
    <row r="12398"/>
    <row r="12399"/>
    <row r="12400"/>
    <row r="12401"/>
    <row r="12402"/>
    <row r="12403"/>
    <row r="12404"/>
    <row r="12405"/>
    <row r="12406"/>
    <row r="12407"/>
    <row r="12408"/>
    <row r="12409"/>
    <row r="12410"/>
    <row r="12411"/>
    <row r="12412"/>
    <row r="12413"/>
    <row r="12414"/>
    <row r="12415"/>
    <row r="12416"/>
    <row r="12417"/>
    <row r="12418"/>
    <row r="12419"/>
    <row r="12420"/>
    <row r="12421"/>
    <row r="12422"/>
    <row r="12423"/>
    <row r="12424"/>
    <row r="12425"/>
    <row r="12426"/>
    <row r="12427"/>
    <row r="12428"/>
    <row r="12429"/>
    <row r="12430"/>
    <row r="12431"/>
    <row r="12432"/>
    <row r="12433"/>
    <row r="12434"/>
    <row r="12435"/>
    <row r="12436"/>
    <row r="12437"/>
    <row r="12438"/>
    <row r="12439"/>
    <row r="12440"/>
    <row r="12441"/>
    <row r="12442"/>
    <row r="12443"/>
    <row r="12444"/>
    <row r="12445"/>
    <row r="12446"/>
    <row r="12447"/>
    <row r="12448"/>
    <row r="12449"/>
    <row r="12450"/>
    <row r="12451"/>
    <row r="12452"/>
    <row r="12453"/>
    <row r="12454"/>
    <row r="12455"/>
    <row r="12456"/>
    <row r="12457"/>
    <row r="12458"/>
    <row r="12459"/>
    <row r="12460"/>
    <row r="12461"/>
    <row r="12462"/>
    <row r="12463"/>
    <row r="12464"/>
    <row r="12465"/>
    <row r="12466"/>
    <row r="12467"/>
    <row r="12468"/>
    <row r="12469"/>
    <row r="12470"/>
    <row r="12471"/>
    <row r="12472"/>
    <row r="12473"/>
    <row r="12474"/>
    <row r="12475"/>
    <row r="12476"/>
    <row r="12477"/>
    <row r="12478"/>
    <row r="12479"/>
    <row r="12480"/>
    <row r="12481"/>
    <row r="12482"/>
    <row r="12483"/>
    <row r="12484"/>
    <row r="12485"/>
    <row r="12486"/>
    <row r="12487"/>
    <row r="12488"/>
    <row r="12489"/>
    <row r="12490"/>
    <row r="12491"/>
    <row r="12492"/>
    <row r="12493"/>
    <row r="12494"/>
    <row r="12495"/>
    <row r="12496"/>
    <row r="12497"/>
    <row r="12498"/>
    <row r="12499"/>
    <row r="12500"/>
    <row r="12501"/>
    <row r="12502"/>
    <row r="12503"/>
    <row r="12504"/>
    <row r="12505"/>
    <row r="12506"/>
    <row r="12507"/>
    <row r="12508"/>
    <row r="12509"/>
    <row r="12510"/>
    <row r="12511"/>
    <row r="12512"/>
    <row r="12513"/>
    <row r="12514"/>
    <row r="12515"/>
    <row r="12516"/>
    <row r="12517"/>
    <row r="12518"/>
    <row r="12519"/>
    <row r="12520"/>
    <row r="12521"/>
    <row r="12522"/>
    <row r="12523"/>
    <row r="12524"/>
    <row r="12525"/>
    <row r="12526"/>
    <row r="12527"/>
    <row r="12528"/>
    <row r="12529"/>
    <row r="12530"/>
    <row r="12531"/>
    <row r="12532"/>
    <row r="12533"/>
    <row r="12534"/>
    <row r="12535"/>
    <row r="12536"/>
    <row r="12537"/>
    <row r="12538"/>
    <row r="12539"/>
    <row r="12540"/>
    <row r="12541"/>
    <row r="12542"/>
    <row r="12543"/>
    <row r="12544"/>
    <row r="12545"/>
    <row r="12546"/>
    <row r="12547"/>
    <row r="12548"/>
    <row r="12549"/>
    <row r="12550"/>
    <row r="12551"/>
    <row r="12552"/>
    <row r="12553"/>
    <row r="12554"/>
    <row r="12555"/>
    <row r="12556"/>
    <row r="12557"/>
    <row r="12558"/>
    <row r="12559"/>
    <row r="12560"/>
    <row r="12561"/>
    <row r="12562"/>
    <row r="12563"/>
    <row r="12564"/>
    <row r="12565"/>
    <row r="12566"/>
    <row r="12567"/>
    <row r="12568"/>
    <row r="12569"/>
    <row r="12570"/>
    <row r="12571"/>
    <row r="12572"/>
    <row r="12573"/>
    <row r="12574"/>
    <row r="12575"/>
    <row r="12576"/>
    <row r="12577"/>
    <row r="12578"/>
    <row r="12579"/>
    <row r="12580"/>
    <row r="12581"/>
    <row r="12582"/>
    <row r="12583"/>
    <row r="12584"/>
    <row r="12585"/>
    <row r="12586"/>
    <row r="12587"/>
    <row r="12588"/>
    <row r="12589"/>
    <row r="12590"/>
    <row r="12591"/>
    <row r="12592"/>
    <row r="12593"/>
    <row r="12594"/>
    <row r="12595"/>
    <row r="12596"/>
    <row r="12597"/>
    <row r="12598"/>
    <row r="12599"/>
    <row r="12600"/>
    <row r="12601"/>
    <row r="12602"/>
    <row r="12603"/>
    <row r="12604"/>
    <row r="12605"/>
    <row r="12606"/>
    <row r="12607"/>
    <row r="12608"/>
    <row r="12609"/>
    <row r="12610"/>
    <row r="12611"/>
    <row r="12612"/>
    <row r="12613"/>
    <row r="12614"/>
    <row r="12615"/>
    <row r="12616"/>
    <row r="12617"/>
    <row r="12618"/>
    <row r="12619"/>
    <row r="12620"/>
    <row r="12621"/>
    <row r="12622"/>
    <row r="12623"/>
    <row r="12624"/>
    <row r="12625"/>
    <row r="12626"/>
    <row r="12627"/>
    <row r="12628"/>
    <row r="12629"/>
    <row r="12630"/>
    <row r="12631"/>
    <row r="12632"/>
    <row r="12633"/>
    <row r="12634"/>
    <row r="12635"/>
    <row r="12636"/>
    <row r="12637"/>
    <row r="12638"/>
    <row r="12639"/>
    <row r="12640"/>
    <row r="12641"/>
    <row r="12642"/>
    <row r="12643"/>
    <row r="12644"/>
    <row r="12645"/>
    <row r="12646"/>
    <row r="12647"/>
    <row r="12648"/>
    <row r="12649"/>
    <row r="12650"/>
    <row r="12651"/>
    <row r="12652"/>
    <row r="12653"/>
    <row r="12654"/>
    <row r="12655"/>
    <row r="12656"/>
    <row r="12657"/>
    <row r="12658"/>
    <row r="12659"/>
    <row r="12660"/>
    <row r="12661"/>
    <row r="12662"/>
    <row r="12663"/>
    <row r="12664"/>
    <row r="12665"/>
    <row r="12666"/>
    <row r="12667"/>
    <row r="12668"/>
    <row r="12669"/>
    <row r="12670"/>
    <row r="12671"/>
    <row r="12672"/>
    <row r="12673"/>
    <row r="12674"/>
    <row r="12675"/>
    <row r="12676"/>
    <row r="12677"/>
    <row r="12678"/>
    <row r="12679"/>
    <row r="12680"/>
    <row r="12681"/>
    <row r="12682"/>
    <row r="12683"/>
    <row r="12684"/>
    <row r="12685"/>
    <row r="12686"/>
    <row r="12687"/>
    <row r="12688"/>
    <row r="12689"/>
    <row r="12690"/>
    <row r="12691"/>
    <row r="12692"/>
    <row r="12693"/>
    <row r="12694"/>
    <row r="12695"/>
    <row r="12696"/>
    <row r="12697"/>
    <row r="12698"/>
    <row r="12699"/>
    <row r="12700"/>
    <row r="12701"/>
    <row r="12702"/>
    <row r="12703"/>
    <row r="12704"/>
    <row r="12705"/>
    <row r="12706"/>
    <row r="12707"/>
    <row r="12708"/>
    <row r="12709"/>
    <row r="12710"/>
    <row r="12711"/>
    <row r="12712"/>
    <row r="12713"/>
    <row r="12714"/>
    <row r="12715"/>
    <row r="12716"/>
    <row r="12717"/>
    <row r="12718"/>
    <row r="12719"/>
    <row r="12720"/>
    <row r="12721"/>
    <row r="12722"/>
    <row r="12723"/>
    <row r="12724"/>
    <row r="12725"/>
    <row r="12726"/>
    <row r="12727"/>
    <row r="12728"/>
    <row r="12729"/>
    <row r="12730"/>
    <row r="12731"/>
    <row r="12732"/>
    <row r="12733"/>
    <row r="12734"/>
    <row r="12735"/>
    <row r="12736"/>
    <row r="12737"/>
    <row r="12738"/>
    <row r="12739"/>
    <row r="12740"/>
    <row r="12741"/>
    <row r="12742"/>
    <row r="12743"/>
    <row r="12744"/>
    <row r="12745"/>
    <row r="12746"/>
    <row r="12747"/>
    <row r="12748"/>
    <row r="12749"/>
    <row r="12750"/>
    <row r="12751"/>
    <row r="12752"/>
    <row r="12753"/>
    <row r="12754"/>
    <row r="12755"/>
    <row r="12756"/>
    <row r="12757"/>
    <row r="12758"/>
    <row r="12759"/>
    <row r="12760"/>
    <row r="12761"/>
    <row r="12762"/>
    <row r="12763"/>
    <row r="12764"/>
    <row r="12765"/>
    <row r="12766"/>
    <row r="12767"/>
    <row r="12768"/>
    <row r="12769"/>
    <row r="12770"/>
    <row r="12771"/>
    <row r="12772"/>
    <row r="12773"/>
    <row r="12774"/>
    <row r="12775"/>
    <row r="12776"/>
    <row r="12777"/>
    <row r="12778"/>
    <row r="12779"/>
    <row r="12780"/>
    <row r="12781"/>
    <row r="12782"/>
    <row r="12783"/>
    <row r="12784"/>
    <row r="12785"/>
    <row r="12786"/>
    <row r="12787"/>
    <row r="12788"/>
    <row r="12789"/>
    <row r="12790"/>
    <row r="12791"/>
    <row r="12792"/>
    <row r="12793"/>
    <row r="12794"/>
    <row r="12795"/>
    <row r="12796"/>
    <row r="12797"/>
    <row r="12798"/>
    <row r="12799"/>
    <row r="12800"/>
    <row r="12801"/>
    <row r="12802"/>
    <row r="12803"/>
    <row r="12804"/>
    <row r="12805"/>
    <row r="12806"/>
    <row r="12807"/>
    <row r="12808"/>
    <row r="12809"/>
    <row r="12810"/>
    <row r="12811"/>
    <row r="12812"/>
    <row r="12813"/>
    <row r="12814"/>
    <row r="12815"/>
    <row r="12816"/>
    <row r="12817"/>
    <row r="12818"/>
    <row r="12819"/>
    <row r="12820"/>
    <row r="12821"/>
    <row r="12822"/>
    <row r="12823"/>
    <row r="12824"/>
    <row r="12825"/>
    <row r="12826"/>
    <row r="12827"/>
    <row r="12828"/>
    <row r="12829"/>
    <row r="12830"/>
    <row r="12831"/>
    <row r="12832"/>
    <row r="12833"/>
    <row r="12834"/>
    <row r="12835"/>
    <row r="12836"/>
    <row r="12837"/>
    <row r="12838"/>
    <row r="12839"/>
    <row r="12840"/>
    <row r="12841"/>
    <row r="12842"/>
    <row r="12843"/>
    <row r="12844"/>
    <row r="12845"/>
    <row r="12846"/>
    <row r="12847"/>
    <row r="12848"/>
    <row r="12849"/>
    <row r="12850"/>
    <row r="12851"/>
    <row r="12852"/>
    <row r="12853"/>
    <row r="12854"/>
    <row r="12855"/>
    <row r="12856"/>
    <row r="12857"/>
    <row r="12858"/>
    <row r="12859"/>
    <row r="12860"/>
    <row r="12861"/>
    <row r="12862"/>
    <row r="12863"/>
    <row r="12864"/>
    <row r="12865"/>
    <row r="12866"/>
    <row r="12867"/>
    <row r="12868"/>
    <row r="12869"/>
    <row r="12870"/>
    <row r="12871"/>
    <row r="12872"/>
    <row r="12873"/>
    <row r="12874"/>
    <row r="12875"/>
    <row r="12876"/>
    <row r="12877"/>
    <row r="12878"/>
    <row r="12879"/>
    <row r="12880"/>
    <row r="12881"/>
    <row r="12882"/>
    <row r="12883"/>
    <row r="12884"/>
    <row r="12885"/>
    <row r="12886"/>
    <row r="12887"/>
    <row r="12888"/>
    <row r="12889"/>
    <row r="12890"/>
    <row r="12891"/>
    <row r="12892"/>
    <row r="12893"/>
    <row r="12894"/>
    <row r="12895"/>
    <row r="12896"/>
    <row r="12897"/>
    <row r="12898"/>
    <row r="12899"/>
    <row r="12900"/>
    <row r="12901"/>
    <row r="12902"/>
    <row r="12903"/>
    <row r="12904"/>
    <row r="12905"/>
    <row r="12906"/>
    <row r="12907"/>
    <row r="12908"/>
    <row r="12909"/>
    <row r="12910"/>
    <row r="12911"/>
    <row r="12912"/>
    <row r="12913"/>
    <row r="12914"/>
    <row r="12915"/>
    <row r="12916"/>
    <row r="12917"/>
    <row r="12918"/>
    <row r="12919"/>
    <row r="12920"/>
    <row r="12921"/>
    <row r="12922"/>
    <row r="12923"/>
    <row r="12924"/>
    <row r="12925"/>
    <row r="12926"/>
    <row r="12927"/>
    <row r="12928"/>
    <row r="12929"/>
    <row r="12930"/>
    <row r="12931"/>
    <row r="12932"/>
    <row r="12933"/>
    <row r="12934"/>
    <row r="12935"/>
    <row r="12936"/>
    <row r="12937"/>
    <row r="12938"/>
    <row r="12939"/>
    <row r="12940"/>
    <row r="12941"/>
    <row r="12942"/>
    <row r="12943"/>
    <row r="12944"/>
    <row r="12945"/>
    <row r="12946"/>
    <row r="12947"/>
    <row r="12948"/>
    <row r="12949"/>
    <row r="12950"/>
    <row r="12951"/>
    <row r="12952"/>
    <row r="12953"/>
    <row r="12954"/>
    <row r="12955"/>
    <row r="12956"/>
    <row r="12957"/>
    <row r="12958"/>
    <row r="12959"/>
    <row r="12960"/>
    <row r="12961"/>
    <row r="12962"/>
    <row r="12963"/>
    <row r="12964"/>
    <row r="12965"/>
    <row r="12966"/>
    <row r="12967"/>
    <row r="12968"/>
    <row r="12969"/>
    <row r="12970"/>
    <row r="12971"/>
    <row r="12972"/>
    <row r="12973"/>
    <row r="12974"/>
    <row r="12975"/>
    <row r="12976"/>
    <row r="12977"/>
    <row r="12978"/>
    <row r="12979"/>
    <row r="12980"/>
    <row r="12981"/>
    <row r="12982"/>
    <row r="12983"/>
    <row r="12984"/>
    <row r="12985"/>
    <row r="12986"/>
    <row r="12987"/>
    <row r="12988"/>
    <row r="12989"/>
    <row r="12990"/>
    <row r="12991"/>
    <row r="12992"/>
    <row r="12993"/>
    <row r="12994"/>
    <row r="12995"/>
    <row r="12996"/>
    <row r="12997"/>
    <row r="12998"/>
    <row r="12999"/>
    <row r="13000"/>
    <row r="13001"/>
    <row r="13002"/>
    <row r="13003"/>
    <row r="13004"/>
    <row r="13005"/>
    <row r="13006"/>
    <row r="13007"/>
    <row r="13008"/>
    <row r="13009"/>
    <row r="13010"/>
    <row r="13011"/>
    <row r="13012"/>
    <row r="13013"/>
    <row r="13014"/>
    <row r="13015"/>
    <row r="13016"/>
    <row r="13017"/>
    <row r="13018"/>
    <row r="13019"/>
    <row r="13020"/>
    <row r="13021"/>
    <row r="13022"/>
    <row r="13023"/>
    <row r="13024"/>
    <row r="13025"/>
    <row r="13026"/>
    <row r="13027"/>
    <row r="13028"/>
    <row r="13029"/>
    <row r="13030"/>
    <row r="13031"/>
    <row r="13032"/>
    <row r="13033"/>
    <row r="13034"/>
    <row r="13035"/>
    <row r="13036"/>
    <row r="13037"/>
    <row r="13038"/>
    <row r="13039"/>
    <row r="13040"/>
    <row r="13041"/>
    <row r="13042"/>
    <row r="13043"/>
    <row r="13044"/>
    <row r="13045"/>
    <row r="13046"/>
    <row r="13047"/>
    <row r="13048"/>
    <row r="13049"/>
    <row r="13050"/>
    <row r="13051"/>
    <row r="13052"/>
    <row r="13053"/>
    <row r="13054"/>
    <row r="13055"/>
    <row r="13056"/>
    <row r="13057"/>
    <row r="13058"/>
    <row r="13059"/>
    <row r="13060"/>
    <row r="13061"/>
    <row r="13062"/>
    <row r="13063"/>
    <row r="13064"/>
    <row r="13065"/>
    <row r="13066"/>
    <row r="13067"/>
    <row r="13068"/>
    <row r="13069"/>
    <row r="13070"/>
    <row r="13071"/>
    <row r="13072"/>
    <row r="13073"/>
    <row r="13074"/>
    <row r="13075"/>
    <row r="13076"/>
    <row r="13077"/>
    <row r="13078"/>
    <row r="13079"/>
    <row r="13080"/>
    <row r="13081"/>
    <row r="13082"/>
    <row r="13083"/>
    <row r="13084"/>
    <row r="13085"/>
    <row r="13086"/>
    <row r="13087"/>
    <row r="13088"/>
    <row r="13089"/>
    <row r="13090"/>
    <row r="13091"/>
    <row r="13092"/>
    <row r="13093"/>
    <row r="13094"/>
    <row r="13095"/>
    <row r="13096"/>
    <row r="13097"/>
    <row r="13098"/>
    <row r="13099"/>
    <row r="13100"/>
    <row r="13101"/>
    <row r="13102"/>
    <row r="13103"/>
    <row r="13104"/>
    <row r="13105"/>
    <row r="13106"/>
    <row r="13107"/>
    <row r="13108"/>
    <row r="13109"/>
    <row r="13110"/>
    <row r="13111"/>
    <row r="13112"/>
    <row r="13113"/>
    <row r="13114"/>
    <row r="13115"/>
    <row r="13116"/>
    <row r="13117"/>
    <row r="13118"/>
    <row r="13119"/>
    <row r="13120"/>
    <row r="13121"/>
    <row r="13122"/>
    <row r="13123"/>
    <row r="13124"/>
    <row r="13125"/>
    <row r="13126"/>
    <row r="13127"/>
    <row r="13128"/>
    <row r="13129"/>
    <row r="13130"/>
    <row r="13131"/>
    <row r="13132"/>
    <row r="13133"/>
    <row r="13134"/>
    <row r="13135"/>
    <row r="13136"/>
    <row r="13137"/>
    <row r="13138"/>
    <row r="13139"/>
    <row r="13140"/>
    <row r="13141"/>
    <row r="13142"/>
    <row r="13143"/>
    <row r="13144"/>
    <row r="13145"/>
    <row r="13146"/>
    <row r="13147"/>
    <row r="13148"/>
    <row r="13149"/>
    <row r="13150"/>
    <row r="13151"/>
    <row r="13152"/>
    <row r="13153"/>
    <row r="13154"/>
    <row r="13155"/>
    <row r="13156"/>
    <row r="13157"/>
    <row r="13158"/>
    <row r="13159"/>
    <row r="13160"/>
    <row r="13161"/>
    <row r="13162"/>
    <row r="13163"/>
    <row r="13164"/>
    <row r="13165"/>
    <row r="13166"/>
    <row r="13167"/>
    <row r="13168"/>
    <row r="13169"/>
    <row r="13170"/>
    <row r="13171"/>
    <row r="13172"/>
    <row r="13173"/>
    <row r="13174"/>
    <row r="13175"/>
    <row r="13176"/>
    <row r="13177"/>
    <row r="13178"/>
    <row r="13179"/>
    <row r="13180"/>
    <row r="13181"/>
    <row r="13182"/>
    <row r="13183"/>
    <row r="13184"/>
    <row r="13185"/>
    <row r="13186"/>
    <row r="13187"/>
    <row r="13188"/>
    <row r="13189"/>
    <row r="13190"/>
    <row r="13191"/>
    <row r="13192"/>
    <row r="13193"/>
    <row r="13194"/>
    <row r="13195"/>
    <row r="13196"/>
    <row r="13197"/>
    <row r="13198"/>
    <row r="13199"/>
    <row r="13200"/>
    <row r="13201"/>
    <row r="13202"/>
    <row r="13203"/>
    <row r="13204"/>
    <row r="13205"/>
    <row r="13206"/>
    <row r="13207"/>
    <row r="13208"/>
    <row r="13209"/>
    <row r="13210"/>
    <row r="13211"/>
    <row r="13212"/>
    <row r="13213"/>
    <row r="13214"/>
    <row r="13215"/>
    <row r="13216"/>
    <row r="13217"/>
    <row r="13218"/>
    <row r="13219"/>
    <row r="13220"/>
    <row r="13221"/>
    <row r="13222"/>
    <row r="13223"/>
    <row r="13224"/>
    <row r="13225"/>
    <row r="13226"/>
    <row r="13227"/>
    <row r="13228"/>
    <row r="13229"/>
    <row r="13230"/>
    <row r="13231"/>
    <row r="13232"/>
    <row r="13233"/>
    <row r="13234"/>
    <row r="13235"/>
    <row r="13236"/>
    <row r="13237"/>
    <row r="13238"/>
    <row r="13239"/>
    <row r="13240"/>
    <row r="13241"/>
    <row r="13242"/>
    <row r="13243"/>
    <row r="13244"/>
    <row r="13245"/>
    <row r="13246"/>
    <row r="13247"/>
    <row r="13248"/>
    <row r="13249"/>
    <row r="13250"/>
    <row r="13251"/>
    <row r="13252"/>
    <row r="13253"/>
    <row r="13254"/>
    <row r="13255"/>
    <row r="13256"/>
    <row r="13257"/>
    <row r="13258"/>
    <row r="13259"/>
    <row r="13260"/>
    <row r="13261"/>
    <row r="13262"/>
    <row r="13263"/>
    <row r="13264"/>
    <row r="13265"/>
    <row r="13266"/>
    <row r="13267"/>
    <row r="13268"/>
    <row r="13269"/>
    <row r="13270"/>
    <row r="13271"/>
    <row r="13272"/>
    <row r="13273"/>
    <row r="13274"/>
    <row r="13275"/>
    <row r="13276"/>
    <row r="13277"/>
    <row r="13278"/>
    <row r="13279"/>
    <row r="13280"/>
    <row r="13281"/>
    <row r="13282"/>
    <row r="13283"/>
    <row r="13284"/>
    <row r="13285"/>
    <row r="13286"/>
    <row r="13287"/>
    <row r="13288"/>
    <row r="13289"/>
    <row r="13290"/>
    <row r="13291"/>
    <row r="13292"/>
    <row r="13293"/>
    <row r="13294"/>
    <row r="13295"/>
    <row r="13296"/>
    <row r="13297"/>
    <row r="13298"/>
    <row r="13299"/>
    <row r="13300"/>
    <row r="13301"/>
    <row r="13302"/>
    <row r="13303"/>
    <row r="13304"/>
    <row r="13305"/>
    <row r="13306"/>
    <row r="13307"/>
    <row r="13308"/>
    <row r="13309"/>
    <row r="13310"/>
    <row r="13311"/>
    <row r="13312"/>
    <row r="13313"/>
    <row r="13314"/>
    <row r="13315"/>
    <row r="13316"/>
    <row r="13317"/>
    <row r="13318"/>
    <row r="13319"/>
    <row r="13320"/>
    <row r="13321"/>
    <row r="13322"/>
    <row r="13323"/>
    <row r="13324"/>
    <row r="13325"/>
    <row r="13326"/>
    <row r="13327"/>
    <row r="13328"/>
    <row r="13329"/>
    <row r="13330"/>
    <row r="13331"/>
    <row r="13332"/>
    <row r="13333"/>
    <row r="13334"/>
    <row r="13335"/>
    <row r="13336"/>
    <row r="13337"/>
    <row r="13338"/>
    <row r="13339"/>
    <row r="13340"/>
    <row r="13341"/>
    <row r="13342"/>
    <row r="13343"/>
    <row r="13344"/>
    <row r="13345"/>
    <row r="13346"/>
    <row r="13347"/>
    <row r="13348"/>
    <row r="13349"/>
    <row r="13350"/>
    <row r="13351"/>
    <row r="13352"/>
    <row r="13353"/>
    <row r="13354"/>
    <row r="13355"/>
    <row r="13356"/>
    <row r="13357"/>
    <row r="13358"/>
    <row r="13359"/>
    <row r="13360"/>
    <row r="13361"/>
    <row r="13362"/>
    <row r="13363"/>
    <row r="13364"/>
    <row r="13365"/>
    <row r="13366"/>
    <row r="13367"/>
    <row r="13368"/>
    <row r="13369"/>
    <row r="13370"/>
    <row r="13371"/>
    <row r="13372"/>
    <row r="13373"/>
    <row r="13374"/>
    <row r="13375"/>
    <row r="13376"/>
    <row r="13377"/>
    <row r="13378"/>
    <row r="13379"/>
    <row r="13380"/>
    <row r="13381"/>
    <row r="13382"/>
    <row r="13383"/>
    <row r="13384"/>
    <row r="13385"/>
    <row r="13386"/>
    <row r="13387"/>
    <row r="13388"/>
    <row r="13389"/>
    <row r="13390"/>
    <row r="13391"/>
    <row r="13392"/>
    <row r="13393"/>
    <row r="13394"/>
    <row r="13395"/>
    <row r="13396"/>
    <row r="13397"/>
    <row r="13398"/>
    <row r="13399"/>
    <row r="13400"/>
    <row r="13401"/>
    <row r="13402"/>
    <row r="13403"/>
    <row r="13404"/>
    <row r="13405"/>
    <row r="13406"/>
    <row r="13407"/>
    <row r="13408"/>
    <row r="13409"/>
    <row r="13410"/>
    <row r="13411"/>
    <row r="13412"/>
    <row r="13413"/>
    <row r="13414"/>
    <row r="13415"/>
    <row r="13416"/>
    <row r="13417"/>
    <row r="13418"/>
    <row r="13419"/>
    <row r="13420"/>
    <row r="13421"/>
    <row r="13422"/>
    <row r="13423"/>
    <row r="13424"/>
    <row r="13425"/>
    <row r="13426"/>
    <row r="13427"/>
    <row r="13428"/>
    <row r="13429"/>
    <row r="13430"/>
    <row r="13431"/>
    <row r="13432"/>
    <row r="13433"/>
    <row r="13434"/>
    <row r="13435"/>
    <row r="13436"/>
    <row r="13437"/>
    <row r="13438"/>
    <row r="13439"/>
    <row r="13440"/>
    <row r="13441"/>
    <row r="13442"/>
    <row r="13443"/>
    <row r="13444"/>
    <row r="13445"/>
    <row r="13446"/>
    <row r="13447"/>
    <row r="13448"/>
    <row r="13449"/>
    <row r="13450"/>
    <row r="13451"/>
    <row r="13452"/>
    <row r="13453"/>
    <row r="13454"/>
    <row r="13455"/>
    <row r="13456"/>
    <row r="13457"/>
    <row r="13458"/>
    <row r="13459"/>
    <row r="13460"/>
    <row r="13461"/>
    <row r="13462"/>
    <row r="13463"/>
    <row r="13464"/>
    <row r="13465"/>
    <row r="13466"/>
    <row r="13467"/>
    <row r="13468"/>
    <row r="13469"/>
    <row r="13470"/>
    <row r="13471"/>
    <row r="13472"/>
    <row r="13473"/>
    <row r="13474"/>
    <row r="13475"/>
    <row r="13476"/>
    <row r="13477"/>
    <row r="13478"/>
    <row r="13479"/>
    <row r="13480"/>
    <row r="13481"/>
    <row r="13482"/>
    <row r="13483"/>
    <row r="13484"/>
    <row r="13485"/>
    <row r="13486"/>
    <row r="13487"/>
    <row r="13488"/>
    <row r="13489"/>
    <row r="13490"/>
    <row r="13491"/>
    <row r="13492"/>
    <row r="13493"/>
    <row r="13494"/>
    <row r="13495"/>
    <row r="13496"/>
    <row r="13497"/>
    <row r="13498"/>
    <row r="13499"/>
    <row r="13500"/>
    <row r="13501"/>
    <row r="13502"/>
    <row r="13503"/>
    <row r="13504"/>
    <row r="13505"/>
    <row r="13506"/>
    <row r="13507"/>
    <row r="13508"/>
    <row r="13509"/>
    <row r="13510"/>
    <row r="13511"/>
    <row r="13512"/>
    <row r="13513"/>
    <row r="13514"/>
    <row r="13515"/>
    <row r="13516"/>
    <row r="13517"/>
    <row r="13518"/>
    <row r="13519"/>
    <row r="13520"/>
    <row r="13521"/>
    <row r="13522"/>
    <row r="13523"/>
    <row r="13524"/>
    <row r="13525"/>
    <row r="13526"/>
    <row r="13527"/>
    <row r="13528"/>
    <row r="13529"/>
    <row r="13530"/>
    <row r="13531"/>
    <row r="13532"/>
    <row r="13533"/>
    <row r="13534"/>
    <row r="13535"/>
    <row r="13536"/>
    <row r="13537"/>
    <row r="13538"/>
    <row r="13539"/>
    <row r="13540"/>
    <row r="13541"/>
    <row r="13542"/>
    <row r="13543"/>
    <row r="13544"/>
    <row r="13545"/>
    <row r="13546"/>
    <row r="13547"/>
    <row r="13548"/>
    <row r="13549"/>
    <row r="13550"/>
    <row r="13551"/>
    <row r="13552"/>
    <row r="13553"/>
    <row r="13554"/>
    <row r="13555"/>
    <row r="13556"/>
    <row r="13557"/>
    <row r="13558"/>
    <row r="13559"/>
    <row r="13560"/>
    <row r="13561"/>
    <row r="13562"/>
    <row r="13563"/>
    <row r="13564"/>
    <row r="13565"/>
    <row r="13566"/>
    <row r="13567"/>
    <row r="13568"/>
    <row r="13569"/>
    <row r="13570"/>
    <row r="13571"/>
    <row r="13572"/>
    <row r="13573"/>
    <row r="13574"/>
    <row r="13575"/>
    <row r="13576"/>
    <row r="13577"/>
    <row r="13578"/>
    <row r="13579"/>
    <row r="13580"/>
    <row r="13581"/>
    <row r="13582"/>
    <row r="13583"/>
    <row r="13584"/>
    <row r="13585"/>
    <row r="13586"/>
    <row r="13587"/>
    <row r="13588"/>
    <row r="13589"/>
    <row r="13590"/>
    <row r="13591"/>
    <row r="13592"/>
    <row r="13593"/>
    <row r="13594"/>
    <row r="13595"/>
    <row r="13596"/>
    <row r="13597"/>
    <row r="13598"/>
    <row r="13599"/>
    <row r="13600"/>
    <row r="13601"/>
    <row r="13602"/>
    <row r="13603"/>
    <row r="13604"/>
    <row r="13605"/>
    <row r="13606"/>
    <row r="13607"/>
    <row r="13608"/>
    <row r="13609"/>
    <row r="13610"/>
    <row r="13611"/>
    <row r="13612"/>
    <row r="13613"/>
    <row r="13614"/>
    <row r="13615"/>
    <row r="13616"/>
    <row r="13617"/>
    <row r="13618"/>
    <row r="13619"/>
    <row r="13620"/>
    <row r="13621"/>
    <row r="13622"/>
    <row r="13623"/>
    <row r="13624"/>
    <row r="13625"/>
    <row r="13626"/>
    <row r="13627"/>
    <row r="13628"/>
    <row r="13629"/>
    <row r="13630"/>
    <row r="13631"/>
    <row r="13632"/>
    <row r="13633"/>
    <row r="13634"/>
    <row r="13635"/>
    <row r="13636"/>
    <row r="13637"/>
    <row r="13638"/>
    <row r="13639"/>
    <row r="13640"/>
    <row r="13641"/>
    <row r="13642"/>
    <row r="13643"/>
    <row r="13644"/>
    <row r="13645"/>
    <row r="13646"/>
    <row r="13647"/>
    <row r="13648"/>
    <row r="13649"/>
    <row r="13650"/>
    <row r="13651"/>
    <row r="13652"/>
    <row r="13653"/>
    <row r="13654"/>
    <row r="13655"/>
    <row r="13656"/>
    <row r="13657"/>
    <row r="13658"/>
    <row r="13659"/>
    <row r="13660"/>
    <row r="13661"/>
    <row r="13662"/>
    <row r="13663"/>
    <row r="13664"/>
    <row r="13665"/>
    <row r="13666"/>
    <row r="13667"/>
    <row r="13668"/>
    <row r="13669"/>
    <row r="13670"/>
    <row r="13671"/>
    <row r="13672"/>
    <row r="13673"/>
    <row r="13674"/>
    <row r="13675"/>
    <row r="13676"/>
    <row r="13677"/>
    <row r="13678"/>
    <row r="13679"/>
    <row r="13680"/>
    <row r="13681"/>
    <row r="13682"/>
    <row r="13683"/>
    <row r="13684"/>
    <row r="13685"/>
    <row r="13686"/>
    <row r="13687"/>
    <row r="13688"/>
    <row r="13689"/>
    <row r="13690"/>
    <row r="13691"/>
    <row r="13692"/>
    <row r="13693"/>
    <row r="13694"/>
    <row r="13695"/>
    <row r="13696"/>
    <row r="13697"/>
    <row r="13698"/>
    <row r="13699"/>
    <row r="13700"/>
    <row r="13701"/>
    <row r="13702"/>
    <row r="13703"/>
    <row r="13704"/>
    <row r="13705"/>
    <row r="13706"/>
    <row r="13707"/>
    <row r="13708"/>
    <row r="13709"/>
    <row r="13710"/>
    <row r="13711"/>
    <row r="13712"/>
    <row r="13713"/>
    <row r="13714"/>
    <row r="13715"/>
    <row r="13716"/>
    <row r="13717"/>
    <row r="13718"/>
    <row r="13719"/>
    <row r="13720"/>
    <row r="13721"/>
    <row r="13722"/>
    <row r="13723"/>
    <row r="13724"/>
    <row r="13725"/>
    <row r="13726"/>
    <row r="13727"/>
    <row r="13728"/>
    <row r="13729"/>
    <row r="13730"/>
    <row r="13731"/>
    <row r="13732"/>
    <row r="13733"/>
    <row r="13734"/>
    <row r="13735"/>
    <row r="13736"/>
    <row r="13737"/>
    <row r="13738"/>
    <row r="13739"/>
    <row r="13740"/>
    <row r="13741"/>
    <row r="13742"/>
    <row r="13743"/>
    <row r="13744"/>
    <row r="13745"/>
    <row r="13746"/>
    <row r="13747"/>
    <row r="13748"/>
    <row r="13749"/>
    <row r="13750"/>
    <row r="13751"/>
    <row r="13752"/>
    <row r="13753"/>
    <row r="13754"/>
    <row r="13755"/>
    <row r="13756"/>
    <row r="13757"/>
    <row r="13758"/>
    <row r="13759"/>
    <row r="13760"/>
    <row r="13761"/>
    <row r="13762"/>
    <row r="13763"/>
    <row r="13764"/>
    <row r="13765"/>
    <row r="13766"/>
    <row r="13767"/>
    <row r="13768"/>
    <row r="13769"/>
    <row r="13770"/>
    <row r="13771"/>
    <row r="13772"/>
    <row r="13773"/>
    <row r="13774"/>
    <row r="13775"/>
    <row r="13776"/>
    <row r="13777"/>
    <row r="13778"/>
    <row r="13779"/>
    <row r="13780"/>
    <row r="13781"/>
    <row r="13782"/>
    <row r="13783"/>
    <row r="13784"/>
    <row r="13785"/>
    <row r="13786"/>
    <row r="13787"/>
    <row r="13788"/>
    <row r="13789"/>
    <row r="13790"/>
    <row r="13791"/>
    <row r="13792"/>
    <row r="13793"/>
    <row r="13794"/>
    <row r="13795"/>
    <row r="13796"/>
    <row r="13797"/>
    <row r="13798"/>
    <row r="13799"/>
    <row r="13800"/>
    <row r="13801"/>
    <row r="13802"/>
    <row r="13803"/>
    <row r="13804"/>
    <row r="13805"/>
    <row r="13806"/>
    <row r="13807"/>
    <row r="13808"/>
    <row r="13809"/>
    <row r="13810"/>
    <row r="13811"/>
    <row r="13812"/>
    <row r="13813"/>
    <row r="13814"/>
    <row r="13815"/>
    <row r="13816"/>
    <row r="13817"/>
    <row r="13818"/>
    <row r="13819"/>
    <row r="13820"/>
    <row r="13821"/>
    <row r="13822"/>
    <row r="13823"/>
    <row r="13824"/>
    <row r="13825"/>
    <row r="13826"/>
    <row r="13827"/>
    <row r="13828"/>
    <row r="13829"/>
    <row r="13830"/>
    <row r="13831"/>
    <row r="13832"/>
    <row r="13833"/>
    <row r="13834"/>
    <row r="13835"/>
    <row r="13836"/>
    <row r="13837"/>
    <row r="13838"/>
    <row r="13839"/>
    <row r="13840"/>
    <row r="13841"/>
    <row r="13842"/>
    <row r="13843"/>
    <row r="13844"/>
    <row r="13845"/>
    <row r="13846"/>
    <row r="13847"/>
    <row r="13848"/>
    <row r="13849"/>
    <row r="13850"/>
    <row r="13851"/>
    <row r="13852"/>
    <row r="13853"/>
    <row r="13854"/>
    <row r="13855"/>
    <row r="13856"/>
    <row r="13857"/>
    <row r="13858"/>
    <row r="13859"/>
    <row r="13860"/>
    <row r="13861"/>
    <row r="13862"/>
    <row r="13863"/>
    <row r="13864"/>
    <row r="13865"/>
    <row r="13866"/>
    <row r="13867"/>
    <row r="13868"/>
    <row r="13869"/>
    <row r="13870"/>
    <row r="13871"/>
    <row r="13872"/>
    <row r="13873"/>
    <row r="13874"/>
    <row r="13875"/>
    <row r="13876"/>
    <row r="13877"/>
    <row r="13878"/>
    <row r="13879"/>
    <row r="13880"/>
    <row r="13881"/>
    <row r="13882"/>
    <row r="13883"/>
    <row r="13884"/>
    <row r="13885"/>
    <row r="13886"/>
    <row r="13887"/>
    <row r="13888"/>
    <row r="13889"/>
    <row r="13890"/>
    <row r="13891"/>
    <row r="13892"/>
    <row r="13893"/>
    <row r="13894"/>
    <row r="13895"/>
    <row r="13896"/>
    <row r="13897"/>
    <row r="13898"/>
    <row r="13899"/>
    <row r="13900"/>
    <row r="13901"/>
    <row r="13902"/>
    <row r="13903"/>
    <row r="13904"/>
    <row r="13905"/>
    <row r="13906"/>
    <row r="13907"/>
    <row r="13908"/>
    <row r="13909"/>
    <row r="13910"/>
    <row r="13911"/>
    <row r="13912"/>
    <row r="13913"/>
    <row r="13914"/>
    <row r="13915"/>
    <row r="13916"/>
    <row r="13917"/>
    <row r="13918"/>
    <row r="13919"/>
    <row r="13920"/>
    <row r="13921"/>
    <row r="13922"/>
    <row r="13923"/>
    <row r="13924"/>
    <row r="13925"/>
    <row r="13926"/>
    <row r="13927"/>
    <row r="13928"/>
    <row r="13929"/>
    <row r="13930"/>
    <row r="13931"/>
    <row r="13932"/>
    <row r="13933"/>
    <row r="13934"/>
    <row r="13935"/>
    <row r="13936"/>
    <row r="13937"/>
    <row r="13938"/>
    <row r="13939"/>
    <row r="13940"/>
    <row r="13941"/>
    <row r="13942"/>
    <row r="13943"/>
    <row r="13944"/>
    <row r="13945"/>
    <row r="13946"/>
    <row r="13947"/>
    <row r="13948"/>
    <row r="13949"/>
    <row r="13950"/>
    <row r="13951"/>
    <row r="13952"/>
    <row r="13953"/>
    <row r="13954"/>
    <row r="13955"/>
    <row r="13956"/>
    <row r="13957"/>
    <row r="13958"/>
    <row r="13959"/>
    <row r="13960"/>
    <row r="13961"/>
    <row r="13962"/>
    <row r="13963"/>
    <row r="13964"/>
    <row r="13965"/>
    <row r="13966"/>
    <row r="13967"/>
    <row r="13968"/>
    <row r="13969"/>
    <row r="13970"/>
    <row r="13971"/>
    <row r="13972"/>
    <row r="13973"/>
    <row r="13974"/>
    <row r="13975"/>
    <row r="13976"/>
    <row r="13977"/>
    <row r="13978"/>
    <row r="13979"/>
    <row r="13980"/>
    <row r="13981"/>
    <row r="13982"/>
    <row r="13983"/>
    <row r="13984"/>
    <row r="13985"/>
    <row r="13986"/>
    <row r="13987"/>
    <row r="13988"/>
    <row r="13989"/>
    <row r="13990"/>
    <row r="13991"/>
    <row r="13992"/>
    <row r="13993"/>
    <row r="13994"/>
    <row r="13995"/>
    <row r="13996"/>
    <row r="13997"/>
    <row r="13998"/>
    <row r="13999"/>
    <row r="14000"/>
    <row r="14001"/>
    <row r="14002"/>
    <row r="14003"/>
    <row r="14004"/>
    <row r="14005"/>
    <row r="14006"/>
    <row r="14007"/>
    <row r="14008"/>
    <row r="14009"/>
    <row r="14010"/>
    <row r="14011"/>
    <row r="14012"/>
    <row r="14013"/>
    <row r="14014"/>
    <row r="14015"/>
    <row r="14016"/>
    <row r="14017"/>
    <row r="14018"/>
    <row r="14019"/>
    <row r="14020"/>
    <row r="14021"/>
    <row r="14022"/>
    <row r="14023"/>
    <row r="14024"/>
    <row r="14025"/>
    <row r="14026"/>
    <row r="14027"/>
    <row r="14028"/>
    <row r="14029"/>
    <row r="14030"/>
    <row r="14031"/>
    <row r="14032"/>
    <row r="14033"/>
    <row r="14034"/>
    <row r="14035"/>
    <row r="14036"/>
    <row r="14037"/>
    <row r="14038"/>
    <row r="14039"/>
    <row r="14040"/>
    <row r="14041"/>
    <row r="14042"/>
    <row r="14043"/>
    <row r="14044"/>
    <row r="14045"/>
    <row r="14046"/>
    <row r="14047"/>
    <row r="14048"/>
    <row r="14049"/>
    <row r="14050"/>
    <row r="14051"/>
    <row r="14052"/>
    <row r="14053"/>
    <row r="14054"/>
    <row r="14055"/>
    <row r="14056"/>
    <row r="14057"/>
    <row r="14058"/>
    <row r="14059"/>
    <row r="14060"/>
    <row r="14061"/>
    <row r="14062"/>
    <row r="14063"/>
    <row r="14064"/>
    <row r="14065"/>
    <row r="14066"/>
    <row r="14067"/>
    <row r="14068"/>
    <row r="14069"/>
    <row r="14070"/>
    <row r="14071"/>
    <row r="14072"/>
    <row r="14073"/>
    <row r="14074"/>
    <row r="14075"/>
    <row r="14076"/>
    <row r="14077"/>
    <row r="14078"/>
    <row r="14079"/>
    <row r="14080"/>
    <row r="14081"/>
    <row r="14082"/>
    <row r="14083"/>
    <row r="14084"/>
    <row r="14085"/>
    <row r="14086"/>
    <row r="14087"/>
    <row r="14088"/>
    <row r="14089"/>
    <row r="14090"/>
    <row r="14091"/>
    <row r="14092"/>
    <row r="14093"/>
    <row r="14094"/>
    <row r="14095"/>
    <row r="14096"/>
    <row r="14097"/>
    <row r="14098"/>
    <row r="14099"/>
    <row r="14100"/>
    <row r="14101"/>
    <row r="14102"/>
    <row r="14103"/>
    <row r="14104"/>
    <row r="14105"/>
    <row r="14106"/>
    <row r="14107"/>
    <row r="14108"/>
    <row r="14109"/>
    <row r="14110"/>
    <row r="14111"/>
    <row r="14112"/>
    <row r="14113"/>
    <row r="14114"/>
    <row r="14115"/>
    <row r="14116"/>
    <row r="14117"/>
    <row r="14118"/>
    <row r="14119"/>
    <row r="14120"/>
    <row r="14121"/>
    <row r="14122"/>
    <row r="14123"/>
    <row r="14124"/>
    <row r="14125"/>
    <row r="14126"/>
    <row r="14127"/>
    <row r="14128"/>
    <row r="14129"/>
    <row r="14130"/>
    <row r="14131"/>
    <row r="14132"/>
    <row r="14133"/>
    <row r="14134"/>
    <row r="14135"/>
    <row r="14136"/>
    <row r="14137"/>
    <row r="14138"/>
    <row r="14139"/>
    <row r="14140"/>
    <row r="14141"/>
    <row r="14142"/>
    <row r="14143"/>
    <row r="14144"/>
    <row r="14145"/>
    <row r="14146"/>
    <row r="14147"/>
    <row r="14148"/>
    <row r="14149"/>
    <row r="14150"/>
    <row r="14151"/>
    <row r="14152"/>
    <row r="14153"/>
    <row r="14154"/>
    <row r="14155"/>
    <row r="14156"/>
    <row r="14157"/>
    <row r="14158"/>
    <row r="14159"/>
    <row r="14160"/>
    <row r="14161"/>
    <row r="14162"/>
    <row r="14163"/>
    <row r="14164"/>
    <row r="14165"/>
    <row r="14166"/>
    <row r="14167"/>
    <row r="14168"/>
    <row r="14169"/>
    <row r="14170"/>
    <row r="14171"/>
    <row r="14172"/>
    <row r="14173"/>
    <row r="14174"/>
    <row r="14175"/>
    <row r="14176"/>
    <row r="14177"/>
    <row r="14178"/>
    <row r="14179"/>
    <row r="14180"/>
    <row r="14181"/>
    <row r="14182"/>
    <row r="14183"/>
    <row r="14184"/>
    <row r="14185"/>
    <row r="14186"/>
    <row r="14187"/>
    <row r="14188"/>
    <row r="14189"/>
    <row r="14190"/>
    <row r="14191"/>
    <row r="14192"/>
    <row r="14193"/>
    <row r="14194"/>
    <row r="14195"/>
    <row r="14196"/>
    <row r="14197"/>
    <row r="14198"/>
    <row r="14199"/>
    <row r="14200"/>
    <row r="14201"/>
    <row r="14202"/>
    <row r="14203"/>
    <row r="14204"/>
    <row r="14205"/>
    <row r="14206"/>
    <row r="14207"/>
    <row r="14208"/>
    <row r="14209"/>
    <row r="14210"/>
    <row r="14211"/>
    <row r="14212"/>
    <row r="14213"/>
    <row r="14214"/>
    <row r="14215"/>
    <row r="14216"/>
    <row r="14217"/>
    <row r="14218"/>
    <row r="14219"/>
    <row r="14220"/>
    <row r="14221"/>
    <row r="14222"/>
    <row r="14223"/>
    <row r="14224"/>
    <row r="14225"/>
    <row r="14226"/>
    <row r="14227"/>
    <row r="14228"/>
    <row r="14229"/>
    <row r="14230"/>
    <row r="14231"/>
    <row r="14232"/>
    <row r="14233"/>
    <row r="14234"/>
    <row r="14235"/>
    <row r="14236"/>
    <row r="14237"/>
    <row r="14238"/>
    <row r="14239"/>
    <row r="14240"/>
    <row r="14241"/>
    <row r="14242"/>
    <row r="14243"/>
    <row r="14244"/>
    <row r="14245"/>
    <row r="14246"/>
    <row r="14247"/>
    <row r="14248"/>
    <row r="14249"/>
    <row r="14250"/>
    <row r="14251"/>
    <row r="14252"/>
    <row r="14253"/>
    <row r="14254"/>
    <row r="14255"/>
    <row r="14256"/>
    <row r="14257"/>
    <row r="14258"/>
    <row r="14259"/>
    <row r="14260"/>
    <row r="14261"/>
    <row r="14262"/>
    <row r="14263"/>
    <row r="14264"/>
    <row r="14265"/>
    <row r="14266"/>
    <row r="14267"/>
    <row r="14268"/>
    <row r="14269"/>
    <row r="14270"/>
    <row r="14271"/>
    <row r="14272"/>
    <row r="14273"/>
    <row r="14274"/>
    <row r="14275"/>
    <row r="14276"/>
    <row r="14277"/>
    <row r="14278"/>
    <row r="14279"/>
    <row r="14280"/>
    <row r="14281"/>
    <row r="14282"/>
    <row r="14283"/>
    <row r="14284"/>
    <row r="14285"/>
    <row r="14286"/>
    <row r="14287"/>
    <row r="14288"/>
    <row r="14289"/>
    <row r="14290"/>
    <row r="14291"/>
    <row r="14292"/>
    <row r="14293"/>
    <row r="14294"/>
    <row r="14295"/>
    <row r="14296"/>
    <row r="14297"/>
    <row r="14298"/>
    <row r="14299"/>
    <row r="14300"/>
    <row r="14301"/>
    <row r="14302"/>
    <row r="14303"/>
    <row r="14304"/>
    <row r="14305"/>
    <row r="14306"/>
    <row r="14307"/>
    <row r="14308"/>
    <row r="14309"/>
    <row r="14310"/>
    <row r="14311"/>
    <row r="14312"/>
    <row r="14313"/>
    <row r="14314"/>
    <row r="14315"/>
    <row r="14316"/>
    <row r="14317"/>
    <row r="14318"/>
    <row r="14319"/>
    <row r="14320"/>
    <row r="14321"/>
    <row r="14322"/>
    <row r="14323"/>
    <row r="14324"/>
    <row r="14325"/>
    <row r="14326"/>
    <row r="14327"/>
    <row r="14328"/>
    <row r="14329"/>
    <row r="14330"/>
    <row r="14331"/>
    <row r="14332"/>
    <row r="14333"/>
    <row r="14334"/>
    <row r="14335"/>
    <row r="14336"/>
    <row r="14337"/>
    <row r="14338"/>
    <row r="14339"/>
    <row r="14340"/>
    <row r="14341"/>
    <row r="14342"/>
    <row r="14343"/>
    <row r="14344"/>
    <row r="14345"/>
    <row r="14346"/>
    <row r="14347"/>
    <row r="14348"/>
    <row r="14349"/>
    <row r="14350"/>
    <row r="14351"/>
    <row r="14352"/>
    <row r="14353"/>
    <row r="14354"/>
    <row r="14355"/>
    <row r="14356"/>
    <row r="14357"/>
    <row r="14358"/>
    <row r="14359"/>
    <row r="14360"/>
    <row r="14361"/>
    <row r="14362"/>
    <row r="14363"/>
    <row r="14364"/>
    <row r="14365"/>
    <row r="14366"/>
    <row r="14367"/>
    <row r="14368"/>
    <row r="14369"/>
    <row r="14370"/>
    <row r="14371"/>
    <row r="14372"/>
    <row r="14373"/>
    <row r="14374"/>
    <row r="14375"/>
    <row r="14376"/>
    <row r="14377"/>
    <row r="14378"/>
    <row r="14379"/>
    <row r="14380"/>
    <row r="14381"/>
    <row r="14382"/>
    <row r="14383"/>
    <row r="14384"/>
    <row r="14385"/>
    <row r="14386"/>
    <row r="14387"/>
    <row r="14388"/>
    <row r="14389"/>
    <row r="14390"/>
    <row r="14391"/>
    <row r="14392"/>
    <row r="14393"/>
    <row r="14394"/>
    <row r="14395"/>
    <row r="14396"/>
    <row r="14397"/>
    <row r="14398"/>
    <row r="14399"/>
    <row r="14400"/>
    <row r="14401"/>
    <row r="14402"/>
    <row r="14403"/>
    <row r="14404"/>
    <row r="14405"/>
    <row r="14406"/>
    <row r="14407"/>
    <row r="14408"/>
    <row r="14409"/>
    <row r="14410"/>
    <row r="14411"/>
    <row r="14412"/>
    <row r="14413"/>
    <row r="14414"/>
    <row r="14415"/>
    <row r="14416"/>
    <row r="14417"/>
    <row r="14418"/>
    <row r="14419"/>
    <row r="14420"/>
    <row r="14421"/>
    <row r="14422"/>
    <row r="14423"/>
    <row r="14424"/>
    <row r="14425"/>
    <row r="14426"/>
    <row r="14427"/>
    <row r="14428"/>
    <row r="14429"/>
    <row r="14430"/>
    <row r="14431"/>
    <row r="14432"/>
    <row r="14433"/>
    <row r="14434"/>
    <row r="14435"/>
    <row r="14436"/>
    <row r="14437"/>
    <row r="14438"/>
    <row r="14439"/>
    <row r="14440"/>
    <row r="14441"/>
    <row r="14442"/>
    <row r="14443"/>
    <row r="14444"/>
    <row r="14445"/>
    <row r="14446"/>
    <row r="14447"/>
    <row r="14448"/>
    <row r="14449"/>
    <row r="14450"/>
    <row r="14451"/>
    <row r="14452"/>
    <row r="14453"/>
    <row r="14454"/>
    <row r="14455"/>
    <row r="14456"/>
    <row r="14457"/>
    <row r="14458"/>
    <row r="14459"/>
    <row r="14460"/>
    <row r="14461"/>
    <row r="14462"/>
    <row r="14463"/>
    <row r="14464"/>
    <row r="14465"/>
    <row r="14466"/>
    <row r="14467"/>
    <row r="14468"/>
    <row r="14469"/>
    <row r="14470"/>
    <row r="14471"/>
    <row r="14472"/>
    <row r="14473"/>
    <row r="14474"/>
    <row r="14475"/>
    <row r="14476"/>
    <row r="14477"/>
    <row r="14478"/>
    <row r="14479"/>
    <row r="14480"/>
    <row r="14481"/>
    <row r="14482"/>
    <row r="14483"/>
    <row r="14484"/>
    <row r="14485"/>
    <row r="14486"/>
    <row r="14487"/>
    <row r="14488"/>
    <row r="14489"/>
    <row r="14490"/>
    <row r="14491"/>
    <row r="14492"/>
    <row r="14493"/>
    <row r="14494"/>
    <row r="14495"/>
    <row r="14496"/>
    <row r="14497"/>
    <row r="14498"/>
    <row r="14499"/>
    <row r="14500"/>
    <row r="14501"/>
    <row r="14502"/>
    <row r="14503"/>
    <row r="14504"/>
    <row r="14505"/>
    <row r="14506"/>
    <row r="14507"/>
    <row r="14508"/>
    <row r="14509"/>
    <row r="14510"/>
    <row r="14511"/>
    <row r="14512"/>
    <row r="14513"/>
    <row r="14514"/>
    <row r="14515"/>
    <row r="14516"/>
    <row r="14517"/>
    <row r="14518"/>
    <row r="14519"/>
    <row r="14520"/>
    <row r="14521"/>
    <row r="14522"/>
    <row r="14523"/>
    <row r="14524"/>
    <row r="14525"/>
    <row r="14526"/>
    <row r="14527"/>
    <row r="14528"/>
    <row r="14529"/>
    <row r="14530"/>
    <row r="14531"/>
    <row r="14532"/>
    <row r="14533"/>
    <row r="14534"/>
    <row r="14535"/>
    <row r="14536"/>
    <row r="14537"/>
    <row r="14538"/>
    <row r="14539"/>
    <row r="14540"/>
    <row r="14541"/>
    <row r="14542"/>
    <row r="14543"/>
    <row r="14544"/>
    <row r="14545"/>
    <row r="14546"/>
    <row r="14547"/>
    <row r="14548"/>
    <row r="14549"/>
    <row r="14550"/>
    <row r="14551"/>
    <row r="14552"/>
    <row r="14553"/>
    <row r="14554"/>
    <row r="14555"/>
    <row r="14556"/>
    <row r="14557"/>
    <row r="14558"/>
    <row r="14559"/>
    <row r="14560"/>
    <row r="14561"/>
    <row r="14562"/>
    <row r="14563"/>
    <row r="14564"/>
    <row r="14565"/>
    <row r="14566"/>
    <row r="14567"/>
    <row r="14568"/>
    <row r="14569"/>
    <row r="14570"/>
    <row r="14571"/>
    <row r="14572"/>
    <row r="14573"/>
    <row r="14574"/>
    <row r="14575"/>
    <row r="14576"/>
    <row r="14577"/>
    <row r="14578"/>
    <row r="14579"/>
    <row r="14580"/>
    <row r="14581"/>
    <row r="14582"/>
    <row r="14583"/>
    <row r="14584"/>
    <row r="14585"/>
    <row r="14586"/>
    <row r="14587"/>
    <row r="14588"/>
    <row r="14589"/>
    <row r="14590"/>
    <row r="14591"/>
    <row r="14592"/>
    <row r="14593"/>
    <row r="14594"/>
    <row r="14595"/>
    <row r="14596"/>
    <row r="14597"/>
    <row r="14598"/>
    <row r="14599"/>
    <row r="14600"/>
    <row r="14601"/>
    <row r="14602"/>
    <row r="14603"/>
    <row r="14604"/>
    <row r="14605"/>
    <row r="14606"/>
    <row r="14607"/>
    <row r="14608"/>
    <row r="14609"/>
    <row r="14610"/>
    <row r="14611"/>
    <row r="14612"/>
    <row r="14613"/>
    <row r="14614"/>
    <row r="14615"/>
    <row r="14616"/>
    <row r="14617"/>
    <row r="14618"/>
    <row r="14619"/>
    <row r="14620"/>
    <row r="14621"/>
    <row r="14622"/>
    <row r="14623"/>
    <row r="14624"/>
    <row r="14625"/>
    <row r="14626"/>
    <row r="14627"/>
    <row r="14628"/>
    <row r="14629"/>
    <row r="14630"/>
    <row r="14631"/>
    <row r="14632"/>
    <row r="14633"/>
    <row r="14634"/>
    <row r="14635"/>
    <row r="14636"/>
    <row r="14637"/>
    <row r="14638"/>
    <row r="14639"/>
    <row r="14640"/>
    <row r="14641"/>
    <row r="14642"/>
    <row r="14643"/>
    <row r="14644"/>
    <row r="14645"/>
    <row r="14646"/>
    <row r="14647"/>
    <row r="14648"/>
    <row r="14649"/>
    <row r="14650"/>
    <row r="14651"/>
    <row r="14652"/>
    <row r="14653"/>
    <row r="14654"/>
    <row r="14655"/>
    <row r="14656"/>
    <row r="14657"/>
    <row r="14658"/>
    <row r="14659"/>
    <row r="14660"/>
    <row r="14661"/>
    <row r="14662"/>
    <row r="14663"/>
    <row r="14664"/>
    <row r="14665"/>
    <row r="14666"/>
    <row r="14667"/>
    <row r="14668"/>
    <row r="14669"/>
    <row r="14670"/>
    <row r="14671"/>
    <row r="14672"/>
    <row r="14673"/>
    <row r="14674"/>
    <row r="14675"/>
    <row r="14676"/>
    <row r="14677"/>
    <row r="14678"/>
    <row r="14679"/>
    <row r="14680"/>
    <row r="14681"/>
    <row r="14682"/>
    <row r="14683"/>
    <row r="14684"/>
    <row r="14685"/>
    <row r="14686"/>
    <row r="14687"/>
    <row r="14688"/>
    <row r="14689"/>
    <row r="14690"/>
    <row r="14691"/>
    <row r="14692"/>
    <row r="14693"/>
    <row r="14694"/>
    <row r="14695"/>
    <row r="14696"/>
    <row r="14697"/>
    <row r="14698"/>
    <row r="14699"/>
    <row r="14700"/>
    <row r="14701"/>
    <row r="14702"/>
    <row r="14703"/>
    <row r="14704"/>
    <row r="14705"/>
    <row r="14706"/>
    <row r="14707"/>
    <row r="14708"/>
    <row r="14709"/>
    <row r="14710"/>
    <row r="14711"/>
    <row r="14712"/>
    <row r="14713"/>
    <row r="14714"/>
    <row r="14715"/>
    <row r="14716"/>
    <row r="14717"/>
    <row r="14718"/>
    <row r="14719"/>
    <row r="14720"/>
    <row r="14721"/>
    <row r="14722"/>
    <row r="14723"/>
    <row r="14724"/>
    <row r="14725"/>
    <row r="14726"/>
    <row r="14727"/>
    <row r="14728"/>
    <row r="14729"/>
    <row r="14730"/>
    <row r="14731"/>
    <row r="14732"/>
    <row r="14733"/>
    <row r="14734"/>
    <row r="14735"/>
    <row r="14736"/>
    <row r="14737"/>
    <row r="14738"/>
    <row r="14739"/>
    <row r="14740"/>
    <row r="14741"/>
    <row r="14742"/>
    <row r="14743"/>
    <row r="14744"/>
    <row r="14745"/>
    <row r="14746"/>
    <row r="14747"/>
    <row r="14748"/>
    <row r="14749"/>
    <row r="14750"/>
    <row r="14751"/>
    <row r="14752"/>
    <row r="14753"/>
    <row r="14754"/>
    <row r="14755"/>
    <row r="14756"/>
    <row r="14757"/>
    <row r="14758"/>
    <row r="14759"/>
    <row r="14760"/>
    <row r="14761"/>
    <row r="14762"/>
    <row r="14763"/>
    <row r="14764"/>
    <row r="14765"/>
    <row r="14766"/>
    <row r="14767"/>
    <row r="14768"/>
    <row r="14769"/>
    <row r="14770"/>
    <row r="14771"/>
    <row r="14772"/>
    <row r="14773"/>
    <row r="14774"/>
    <row r="14775"/>
    <row r="14776"/>
    <row r="14777"/>
    <row r="14778"/>
    <row r="14779"/>
    <row r="14780"/>
    <row r="14781"/>
    <row r="14782"/>
    <row r="14783"/>
    <row r="14784"/>
    <row r="14785"/>
    <row r="14786"/>
    <row r="14787"/>
    <row r="14788"/>
    <row r="14789"/>
    <row r="14790"/>
    <row r="14791"/>
    <row r="14792"/>
    <row r="14793"/>
    <row r="14794"/>
    <row r="14795"/>
    <row r="14796"/>
    <row r="14797"/>
    <row r="14798"/>
    <row r="14799"/>
    <row r="14800"/>
    <row r="14801"/>
    <row r="14802"/>
    <row r="14803"/>
    <row r="14804"/>
    <row r="14805"/>
    <row r="14806"/>
    <row r="14807"/>
    <row r="14808"/>
    <row r="14809"/>
    <row r="14810"/>
    <row r="14811"/>
    <row r="14812"/>
    <row r="14813"/>
    <row r="14814"/>
    <row r="14815"/>
    <row r="14816"/>
    <row r="14817"/>
    <row r="14818"/>
    <row r="14819"/>
    <row r="14820"/>
    <row r="14821"/>
    <row r="14822"/>
    <row r="14823"/>
    <row r="14824"/>
    <row r="14825"/>
    <row r="14826"/>
    <row r="14827"/>
    <row r="14828"/>
    <row r="14829"/>
    <row r="14830"/>
    <row r="14831"/>
    <row r="14832"/>
    <row r="14833"/>
    <row r="14834"/>
    <row r="14835"/>
    <row r="14836"/>
    <row r="14837"/>
    <row r="14838"/>
    <row r="14839"/>
    <row r="14840"/>
    <row r="14841"/>
    <row r="14842"/>
    <row r="14843"/>
    <row r="14844"/>
    <row r="14845"/>
    <row r="14846"/>
    <row r="14847"/>
    <row r="14848"/>
    <row r="14849"/>
    <row r="14850"/>
    <row r="14851"/>
    <row r="14852"/>
    <row r="14853"/>
    <row r="14854"/>
    <row r="14855"/>
    <row r="14856"/>
    <row r="14857"/>
    <row r="14858"/>
    <row r="14859"/>
    <row r="14860"/>
    <row r="14861"/>
    <row r="14862"/>
    <row r="14863"/>
    <row r="14864"/>
    <row r="14865"/>
    <row r="14866"/>
    <row r="14867"/>
    <row r="14868"/>
    <row r="14869"/>
    <row r="14870"/>
    <row r="14871"/>
    <row r="14872"/>
    <row r="14873"/>
    <row r="14874"/>
    <row r="14875"/>
    <row r="14876"/>
    <row r="14877"/>
    <row r="14878"/>
    <row r="14879"/>
    <row r="14880"/>
    <row r="14881"/>
    <row r="14882"/>
    <row r="14883"/>
    <row r="14884"/>
    <row r="14885"/>
    <row r="14886"/>
    <row r="14887"/>
    <row r="14888"/>
    <row r="14889"/>
    <row r="14890"/>
    <row r="14891"/>
    <row r="14892"/>
    <row r="14893"/>
    <row r="14894"/>
    <row r="14895"/>
    <row r="14896"/>
    <row r="14897"/>
    <row r="14898"/>
    <row r="14899"/>
    <row r="14900"/>
    <row r="14901"/>
    <row r="14902"/>
    <row r="14903"/>
    <row r="14904"/>
    <row r="14905"/>
    <row r="14906"/>
    <row r="14907"/>
    <row r="14908"/>
    <row r="14909"/>
    <row r="14910"/>
    <row r="14911"/>
    <row r="14912"/>
    <row r="14913"/>
    <row r="14914"/>
    <row r="14915"/>
    <row r="14916"/>
    <row r="14917"/>
    <row r="14918"/>
    <row r="14919"/>
    <row r="14920"/>
    <row r="14921"/>
    <row r="14922"/>
    <row r="14923"/>
    <row r="14924"/>
    <row r="14925"/>
    <row r="14926"/>
    <row r="14927"/>
    <row r="14928"/>
    <row r="14929"/>
    <row r="14930"/>
    <row r="14931"/>
    <row r="14932"/>
    <row r="14933"/>
    <row r="14934"/>
    <row r="14935"/>
    <row r="14936"/>
    <row r="14937"/>
    <row r="14938"/>
    <row r="14939"/>
    <row r="14940"/>
    <row r="14941"/>
    <row r="14942"/>
    <row r="14943"/>
    <row r="14944"/>
    <row r="14945"/>
    <row r="14946"/>
    <row r="14947"/>
    <row r="14948"/>
    <row r="14949"/>
    <row r="14950"/>
    <row r="14951"/>
    <row r="14952"/>
    <row r="14953"/>
    <row r="14954"/>
    <row r="14955"/>
    <row r="14956"/>
    <row r="14957"/>
    <row r="14958"/>
    <row r="14959"/>
    <row r="14960"/>
    <row r="14961"/>
    <row r="14962"/>
    <row r="14963"/>
    <row r="14964"/>
    <row r="14965"/>
    <row r="14966"/>
    <row r="14967"/>
    <row r="14968"/>
    <row r="14969"/>
    <row r="14970"/>
    <row r="14971"/>
    <row r="14972"/>
    <row r="14973"/>
    <row r="14974"/>
    <row r="14975"/>
    <row r="14976"/>
    <row r="14977"/>
    <row r="14978"/>
    <row r="14979"/>
    <row r="14980"/>
    <row r="14981"/>
    <row r="14982"/>
    <row r="14983"/>
    <row r="14984"/>
    <row r="14985"/>
    <row r="14986"/>
    <row r="14987"/>
    <row r="14988"/>
    <row r="14989"/>
    <row r="14990"/>
    <row r="14991"/>
    <row r="14992"/>
    <row r="14993"/>
    <row r="14994"/>
    <row r="14995"/>
    <row r="14996"/>
    <row r="14997"/>
    <row r="14998"/>
    <row r="14999"/>
    <row r="15000"/>
    <row r="15001"/>
    <row r="15002"/>
    <row r="15003"/>
    <row r="15004"/>
    <row r="15005"/>
    <row r="15006"/>
    <row r="15007"/>
    <row r="15008"/>
    <row r="15009"/>
    <row r="15010"/>
    <row r="15011"/>
    <row r="15012"/>
    <row r="15013"/>
    <row r="15014"/>
    <row r="15015"/>
    <row r="15016"/>
    <row r="15017"/>
    <row r="15018"/>
    <row r="15019"/>
    <row r="15020"/>
    <row r="15021"/>
    <row r="15022"/>
    <row r="15023"/>
    <row r="15024"/>
    <row r="15025"/>
    <row r="15026"/>
    <row r="15027"/>
    <row r="15028"/>
    <row r="15029"/>
    <row r="15030"/>
    <row r="15031"/>
    <row r="15032"/>
    <row r="15033"/>
    <row r="15034"/>
    <row r="15035"/>
    <row r="15036"/>
    <row r="15037"/>
    <row r="15038"/>
    <row r="15039"/>
    <row r="15040"/>
    <row r="15041"/>
    <row r="15042"/>
    <row r="15043"/>
    <row r="15044"/>
    <row r="15045"/>
    <row r="15046"/>
    <row r="15047"/>
    <row r="15048"/>
    <row r="15049"/>
    <row r="15050"/>
    <row r="15051"/>
    <row r="15052"/>
    <row r="15053"/>
    <row r="15054"/>
    <row r="15055"/>
    <row r="15056"/>
    <row r="15057"/>
    <row r="15058"/>
    <row r="15059"/>
    <row r="15060"/>
    <row r="15061"/>
    <row r="15062"/>
    <row r="15063"/>
    <row r="15064"/>
    <row r="15065"/>
    <row r="15066"/>
    <row r="15067"/>
    <row r="15068"/>
    <row r="15069"/>
    <row r="15070"/>
    <row r="15071"/>
    <row r="15072"/>
    <row r="15073"/>
    <row r="15074"/>
    <row r="15075"/>
    <row r="15076"/>
    <row r="15077"/>
    <row r="15078"/>
    <row r="15079"/>
    <row r="15080"/>
    <row r="15081"/>
    <row r="15082"/>
    <row r="15083"/>
    <row r="15084"/>
    <row r="15085"/>
    <row r="15086"/>
    <row r="15087"/>
    <row r="15088"/>
    <row r="15089"/>
    <row r="15090"/>
    <row r="15091"/>
    <row r="15092"/>
    <row r="15093"/>
    <row r="15094"/>
    <row r="15095"/>
    <row r="15096"/>
    <row r="15097"/>
    <row r="15098"/>
    <row r="15099"/>
    <row r="15100"/>
    <row r="15101"/>
    <row r="15102"/>
    <row r="15103"/>
    <row r="15104"/>
    <row r="15105"/>
    <row r="15106"/>
    <row r="15107"/>
    <row r="15108"/>
    <row r="15109"/>
    <row r="15110"/>
    <row r="15111"/>
    <row r="15112"/>
    <row r="15113"/>
    <row r="15114"/>
    <row r="15115"/>
    <row r="15116"/>
    <row r="15117"/>
    <row r="15118"/>
    <row r="15119"/>
    <row r="15120"/>
    <row r="15121"/>
    <row r="15122"/>
    <row r="15123"/>
    <row r="15124"/>
    <row r="15125"/>
    <row r="15126"/>
    <row r="15127"/>
    <row r="15128"/>
    <row r="15129"/>
    <row r="15130"/>
    <row r="15131"/>
    <row r="15132"/>
    <row r="15133"/>
    <row r="15134"/>
    <row r="15135"/>
    <row r="15136"/>
    <row r="15137"/>
    <row r="15138"/>
    <row r="15139"/>
    <row r="15140"/>
    <row r="15141"/>
    <row r="15142"/>
    <row r="15143"/>
    <row r="15144"/>
    <row r="15145"/>
    <row r="15146"/>
    <row r="15147"/>
    <row r="15148"/>
    <row r="15149"/>
    <row r="15150"/>
    <row r="15151"/>
    <row r="15152"/>
    <row r="15153"/>
    <row r="15154"/>
    <row r="15155"/>
    <row r="15156"/>
    <row r="15157"/>
    <row r="15158"/>
    <row r="15159"/>
    <row r="15160"/>
    <row r="15161"/>
    <row r="15162"/>
    <row r="15163"/>
    <row r="15164"/>
    <row r="15165"/>
    <row r="15166"/>
    <row r="15167"/>
    <row r="15168"/>
    <row r="15169"/>
    <row r="15170"/>
    <row r="15171"/>
    <row r="15172"/>
    <row r="15173"/>
    <row r="15174"/>
    <row r="15175"/>
    <row r="15176"/>
    <row r="15177"/>
    <row r="15178"/>
    <row r="15179"/>
    <row r="15180"/>
    <row r="15181"/>
    <row r="15182"/>
    <row r="15183"/>
    <row r="15184"/>
    <row r="15185"/>
    <row r="15186"/>
    <row r="15187"/>
    <row r="15188"/>
    <row r="15189"/>
    <row r="15190"/>
    <row r="15191"/>
    <row r="15192"/>
    <row r="15193"/>
    <row r="15194"/>
    <row r="15195"/>
    <row r="15196"/>
    <row r="15197"/>
    <row r="15198"/>
    <row r="15199"/>
    <row r="15200"/>
    <row r="15201"/>
    <row r="15202"/>
    <row r="15203"/>
    <row r="15204"/>
    <row r="15205"/>
    <row r="15206"/>
    <row r="15207"/>
    <row r="15208"/>
    <row r="15209"/>
    <row r="15210"/>
    <row r="15211"/>
    <row r="15212"/>
    <row r="15213"/>
    <row r="15214"/>
    <row r="15215"/>
    <row r="15216"/>
    <row r="15217"/>
    <row r="15218"/>
    <row r="15219"/>
    <row r="15220"/>
    <row r="15221"/>
    <row r="15222"/>
    <row r="15223"/>
    <row r="15224"/>
    <row r="15225"/>
    <row r="15226"/>
    <row r="15227"/>
    <row r="15228"/>
    <row r="15229"/>
    <row r="15230"/>
    <row r="15231"/>
    <row r="15232"/>
    <row r="15233"/>
    <row r="15234"/>
    <row r="15235"/>
    <row r="15236"/>
    <row r="15237"/>
    <row r="15238"/>
    <row r="15239"/>
    <row r="15240"/>
    <row r="15241"/>
    <row r="15242"/>
    <row r="15243"/>
    <row r="15244"/>
    <row r="15245"/>
    <row r="15246"/>
    <row r="15247"/>
    <row r="15248"/>
    <row r="15249"/>
    <row r="15250"/>
    <row r="15251"/>
    <row r="15252"/>
    <row r="15253"/>
    <row r="15254"/>
    <row r="15255"/>
    <row r="15256"/>
    <row r="15257"/>
    <row r="15258"/>
    <row r="15259"/>
    <row r="15260"/>
    <row r="15261"/>
    <row r="15262"/>
    <row r="15263"/>
    <row r="15264"/>
    <row r="15265"/>
    <row r="15266"/>
    <row r="15267"/>
    <row r="15268"/>
    <row r="15269"/>
    <row r="15270"/>
    <row r="15271"/>
    <row r="15272"/>
    <row r="15273"/>
    <row r="15274"/>
    <row r="15275"/>
    <row r="15276"/>
    <row r="15277"/>
    <row r="15278"/>
    <row r="15279"/>
    <row r="15280"/>
    <row r="15281"/>
    <row r="15282"/>
    <row r="15283"/>
    <row r="15284"/>
    <row r="15285"/>
    <row r="15286"/>
    <row r="15287"/>
    <row r="15288"/>
    <row r="15289"/>
    <row r="15290"/>
    <row r="15291"/>
    <row r="15292"/>
    <row r="15293"/>
    <row r="15294"/>
    <row r="15295"/>
    <row r="15296"/>
    <row r="15297"/>
    <row r="15298"/>
    <row r="15299"/>
    <row r="15300"/>
    <row r="15301"/>
    <row r="15302"/>
    <row r="15303"/>
    <row r="15304"/>
    <row r="15305"/>
    <row r="15306"/>
    <row r="15307"/>
    <row r="15308"/>
    <row r="15309"/>
    <row r="15310"/>
    <row r="15311"/>
    <row r="15312"/>
    <row r="15313"/>
    <row r="15314"/>
    <row r="15315"/>
    <row r="15316"/>
    <row r="15317"/>
    <row r="15318"/>
    <row r="15319"/>
    <row r="15320"/>
    <row r="15321"/>
    <row r="15322"/>
    <row r="15323"/>
    <row r="15324"/>
    <row r="15325"/>
    <row r="15326"/>
    <row r="15327"/>
    <row r="15328"/>
    <row r="15329"/>
    <row r="15330"/>
    <row r="15331"/>
    <row r="15332"/>
    <row r="15333"/>
    <row r="15334"/>
    <row r="15335"/>
    <row r="15336"/>
    <row r="15337"/>
    <row r="15338"/>
    <row r="15339"/>
    <row r="15340"/>
    <row r="15341"/>
    <row r="15342"/>
    <row r="15343"/>
    <row r="15344"/>
    <row r="15345"/>
    <row r="15346"/>
    <row r="15347"/>
    <row r="15348"/>
    <row r="15349"/>
    <row r="15350"/>
    <row r="15351"/>
    <row r="15352"/>
    <row r="15353"/>
    <row r="15354"/>
    <row r="15355"/>
    <row r="15356"/>
    <row r="15357"/>
    <row r="15358"/>
    <row r="15359"/>
    <row r="15360"/>
    <row r="15361"/>
    <row r="15362"/>
    <row r="15363"/>
    <row r="15364"/>
    <row r="15365"/>
    <row r="15366"/>
    <row r="15367"/>
    <row r="15368"/>
    <row r="15369"/>
    <row r="15370"/>
    <row r="15371"/>
    <row r="15372"/>
    <row r="15373"/>
    <row r="15374"/>
    <row r="15375"/>
    <row r="15376"/>
    <row r="15377"/>
    <row r="15378"/>
    <row r="15379"/>
    <row r="15380"/>
    <row r="15381"/>
    <row r="15382"/>
    <row r="15383"/>
    <row r="15384"/>
    <row r="15385"/>
    <row r="15386"/>
    <row r="15387"/>
    <row r="15388"/>
    <row r="15389"/>
    <row r="15390"/>
    <row r="15391"/>
    <row r="15392"/>
    <row r="15393"/>
    <row r="15394"/>
    <row r="15395"/>
    <row r="15396"/>
    <row r="15397"/>
    <row r="15398"/>
    <row r="15399"/>
    <row r="15400"/>
    <row r="15401"/>
    <row r="15402"/>
    <row r="15403"/>
    <row r="15404"/>
    <row r="15405"/>
    <row r="15406"/>
    <row r="15407"/>
    <row r="15408"/>
    <row r="15409"/>
    <row r="15410"/>
    <row r="15411"/>
    <row r="15412"/>
    <row r="15413"/>
    <row r="15414"/>
    <row r="15415"/>
    <row r="15416"/>
    <row r="15417"/>
    <row r="15418"/>
    <row r="15419"/>
    <row r="15420"/>
    <row r="15421"/>
    <row r="15422"/>
    <row r="15423"/>
    <row r="15424"/>
    <row r="15425"/>
    <row r="15426"/>
    <row r="15427"/>
    <row r="15428"/>
    <row r="15429"/>
    <row r="15430"/>
    <row r="15431"/>
    <row r="15432"/>
    <row r="15433"/>
    <row r="15434"/>
    <row r="15435"/>
    <row r="15436"/>
    <row r="15437"/>
    <row r="15438"/>
    <row r="15439"/>
    <row r="15440"/>
    <row r="15441"/>
    <row r="15442"/>
    <row r="15443"/>
    <row r="15444"/>
    <row r="15445"/>
    <row r="15446"/>
    <row r="15447"/>
    <row r="15448"/>
    <row r="15449"/>
    <row r="15450"/>
    <row r="15451"/>
    <row r="15452"/>
    <row r="15453"/>
    <row r="15454"/>
    <row r="15455"/>
    <row r="15456"/>
    <row r="15457"/>
    <row r="15458"/>
    <row r="15459"/>
    <row r="15460"/>
    <row r="15461"/>
    <row r="15462"/>
    <row r="15463"/>
    <row r="15464"/>
    <row r="15465"/>
    <row r="15466"/>
    <row r="15467"/>
    <row r="15468"/>
    <row r="15469"/>
    <row r="15470"/>
    <row r="15471"/>
    <row r="15472"/>
    <row r="15473"/>
    <row r="15474"/>
    <row r="15475"/>
    <row r="15476"/>
    <row r="15477"/>
    <row r="15478"/>
    <row r="15479"/>
    <row r="15480"/>
    <row r="15481"/>
    <row r="15482"/>
    <row r="15483"/>
    <row r="15484"/>
    <row r="15485"/>
    <row r="15486"/>
    <row r="15487"/>
    <row r="15488"/>
    <row r="15489"/>
    <row r="15490"/>
    <row r="15491"/>
    <row r="15492"/>
    <row r="15493"/>
    <row r="15494"/>
    <row r="15495"/>
    <row r="15496"/>
    <row r="15497"/>
    <row r="15498"/>
    <row r="15499"/>
    <row r="15500"/>
    <row r="15501"/>
    <row r="15502"/>
    <row r="15503"/>
    <row r="15504"/>
    <row r="15505"/>
    <row r="15506"/>
    <row r="15507"/>
    <row r="15508"/>
    <row r="15509"/>
    <row r="15510"/>
    <row r="15511"/>
    <row r="15512"/>
    <row r="15513"/>
    <row r="15514"/>
    <row r="15515"/>
    <row r="15516"/>
    <row r="15517"/>
    <row r="15518"/>
    <row r="15519"/>
    <row r="15520"/>
    <row r="15521"/>
    <row r="15522"/>
    <row r="15523"/>
    <row r="15524"/>
    <row r="15525"/>
    <row r="15526"/>
    <row r="15527"/>
    <row r="15528"/>
    <row r="15529"/>
    <row r="15530"/>
    <row r="15531"/>
    <row r="15532"/>
    <row r="15533"/>
    <row r="15534"/>
    <row r="15535"/>
    <row r="15536"/>
    <row r="15537"/>
    <row r="15538"/>
    <row r="15539"/>
    <row r="15540"/>
    <row r="15541"/>
    <row r="15542"/>
    <row r="15543"/>
    <row r="15544"/>
    <row r="15545"/>
    <row r="15546"/>
    <row r="15547"/>
    <row r="15548"/>
    <row r="15549"/>
    <row r="15550"/>
    <row r="15551"/>
    <row r="15552"/>
    <row r="15553"/>
    <row r="15554"/>
    <row r="15555"/>
    <row r="15556"/>
    <row r="15557"/>
    <row r="15558"/>
    <row r="15559"/>
    <row r="15560"/>
    <row r="15561"/>
    <row r="15562"/>
    <row r="15563"/>
    <row r="15564"/>
    <row r="15565"/>
    <row r="15566"/>
    <row r="15567"/>
    <row r="15568"/>
    <row r="15569"/>
    <row r="15570"/>
    <row r="15571"/>
    <row r="15572"/>
    <row r="15573"/>
    <row r="15574"/>
    <row r="15575"/>
    <row r="15576"/>
    <row r="15577"/>
    <row r="15578"/>
    <row r="15579"/>
    <row r="15580"/>
    <row r="15581"/>
    <row r="15582"/>
    <row r="15583"/>
    <row r="15584"/>
    <row r="15585"/>
    <row r="15586"/>
    <row r="15587"/>
    <row r="15588"/>
    <row r="15589"/>
    <row r="15590"/>
    <row r="15591"/>
    <row r="15592"/>
    <row r="15593"/>
    <row r="15594"/>
    <row r="15595"/>
    <row r="15596"/>
    <row r="15597"/>
    <row r="15598"/>
    <row r="15599"/>
    <row r="15600"/>
    <row r="15601"/>
    <row r="15602"/>
    <row r="15603"/>
    <row r="15604"/>
    <row r="15605"/>
    <row r="15606"/>
    <row r="15607"/>
    <row r="15608"/>
    <row r="15609"/>
    <row r="15610"/>
    <row r="15611"/>
    <row r="15612"/>
    <row r="15613"/>
    <row r="15614"/>
    <row r="15615"/>
    <row r="15616"/>
    <row r="15617"/>
    <row r="15618"/>
    <row r="15619"/>
    <row r="15620"/>
    <row r="15621"/>
    <row r="15622"/>
    <row r="15623"/>
    <row r="15624"/>
    <row r="15625"/>
    <row r="15626"/>
    <row r="15627"/>
    <row r="15628"/>
    <row r="15629"/>
    <row r="15630"/>
    <row r="15631"/>
    <row r="15632"/>
    <row r="15633"/>
    <row r="15634"/>
    <row r="15635"/>
    <row r="15636"/>
    <row r="15637"/>
    <row r="15638"/>
    <row r="15639"/>
    <row r="15640"/>
    <row r="15641"/>
    <row r="15642"/>
    <row r="15643"/>
    <row r="15644"/>
    <row r="15645"/>
    <row r="15646"/>
    <row r="15647"/>
    <row r="15648"/>
    <row r="15649"/>
    <row r="15650"/>
    <row r="15651"/>
    <row r="15652"/>
    <row r="15653"/>
    <row r="15654"/>
    <row r="15655"/>
    <row r="15656"/>
    <row r="15657"/>
    <row r="15658"/>
    <row r="15659"/>
    <row r="15660"/>
    <row r="15661"/>
    <row r="15662"/>
    <row r="15663"/>
    <row r="15664"/>
    <row r="15665"/>
    <row r="15666"/>
    <row r="15667"/>
    <row r="15668"/>
    <row r="15669"/>
    <row r="15670"/>
    <row r="15671"/>
    <row r="15672"/>
    <row r="15673"/>
    <row r="15674"/>
    <row r="15675"/>
    <row r="15676"/>
    <row r="15677"/>
    <row r="15678"/>
    <row r="15679"/>
    <row r="15680"/>
    <row r="15681"/>
    <row r="15682"/>
    <row r="15683"/>
    <row r="15684"/>
    <row r="15685"/>
    <row r="15686"/>
    <row r="15687"/>
    <row r="15688"/>
    <row r="15689"/>
    <row r="15690"/>
    <row r="15691"/>
    <row r="15692"/>
    <row r="15693"/>
    <row r="15694"/>
    <row r="15695"/>
    <row r="15696"/>
    <row r="15697"/>
    <row r="15698"/>
    <row r="15699"/>
    <row r="15700"/>
    <row r="15701"/>
    <row r="15702"/>
    <row r="15703"/>
    <row r="15704"/>
    <row r="15705"/>
    <row r="15706"/>
    <row r="15707"/>
    <row r="15708"/>
    <row r="15709"/>
    <row r="15710"/>
    <row r="15711"/>
    <row r="15712"/>
    <row r="15713"/>
    <row r="15714"/>
    <row r="15715"/>
    <row r="15716"/>
    <row r="15717"/>
    <row r="15718"/>
    <row r="15719"/>
    <row r="15720"/>
    <row r="15721"/>
    <row r="15722"/>
    <row r="15723"/>
    <row r="15724"/>
    <row r="15725"/>
    <row r="15726"/>
    <row r="15727"/>
    <row r="15728"/>
    <row r="15729"/>
    <row r="15730"/>
    <row r="15731"/>
    <row r="15732"/>
    <row r="15733"/>
    <row r="15734"/>
    <row r="15735"/>
    <row r="15736"/>
    <row r="15737"/>
    <row r="15738"/>
    <row r="15739"/>
    <row r="15740"/>
    <row r="15741"/>
    <row r="15742"/>
    <row r="15743"/>
    <row r="15744"/>
    <row r="15745"/>
    <row r="15746"/>
    <row r="15747"/>
    <row r="15748"/>
    <row r="15749"/>
    <row r="15750"/>
    <row r="15751"/>
    <row r="15752"/>
    <row r="15753"/>
    <row r="15754"/>
    <row r="15755"/>
    <row r="15756"/>
    <row r="15757"/>
    <row r="15758"/>
    <row r="15759"/>
    <row r="15760"/>
    <row r="15761"/>
    <row r="15762"/>
    <row r="15763"/>
    <row r="15764"/>
    <row r="15765"/>
    <row r="15766"/>
    <row r="15767"/>
    <row r="15768"/>
    <row r="15769"/>
    <row r="15770"/>
    <row r="15771"/>
    <row r="15772"/>
    <row r="15773"/>
    <row r="15774"/>
    <row r="15775"/>
    <row r="15776"/>
    <row r="15777"/>
    <row r="15778"/>
    <row r="15779"/>
    <row r="15780"/>
    <row r="15781"/>
    <row r="15782"/>
    <row r="15783"/>
    <row r="15784"/>
    <row r="15785"/>
    <row r="15786"/>
    <row r="15787"/>
    <row r="15788"/>
    <row r="15789"/>
    <row r="15790"/>
    <row r="15791"/>
    <row r="15792"/>
    <row r="15793"/>
    <row r="15794"/>
    <row r="15795"/>
    <row r="15796"/>
    <row r="15797"/>
    <row r="15798"/>
    <row r="15799"/>
    <row r="15800"/>
    <row r="15801"/>
    <row r="15802"/>
    <row r="15803"/>
    <row r="15804"/>
    <row r="15805"/>
    <row r="15806"/>
    <row r="15807"/>
    <row r="15808"/>
    <row r="15809"/>
    <row r="15810"/>
    <row r="15811"/>
    <row r="15812"/>
    <row r="15813"/>
    <row r="15814"/>
    <row r="15815"/>
    <row r="15816"/>
    <row r="15817"/>
    <row r="15818"/>
    <row r="15819"/>
    <row r="15820"/>
    <row r="15821"/>
    <row r="15822"/>
    <row r="15823"/>
    <row r="15824"/>
    <row r="15825"/>
    <row r="15826"/>
    <row r="15827"/>
    <row r="15828"/>
    <row r="15829"/>
    <row r="15830"/>
    <row r="15831"/>
    <row r="15832"/>
    <row r="15833"/>
    <row r="15834"/>
    <row r="15835"/>
    <row r="15836"/>
    <row r="15837"/>
    <row r="15838"/>
    <row r="15839"/>
    <row r="15840"/>
    <row r="15841"/>
    <row r="15842"/>
    <row r="15843"/>
    <row r="15844"/>
    <row r="15845"/>
    <row r="15846"/>
    <row r="15847"/>
    <row r="15848"/>
    <row r="15849"/>
    <row r="15850"/>
    <row r="15851"/>
    <row r="15852"/>
    <row r="15853"/>
    <row r="15854"/>
    <row r="15855"/>
    <row r="15856"/>
    <row r="15857"/>
    <row r="15858"/>
    <row r="15859"/>
    <row r="15860"/>
    <row r="15861"/>
    <row r="15862"/>
    <row r="15863"/>
    <row r="15864"/>
    <row r="15865"/>
    <row r="15866"/>
    <row r="15867"/>
    <row r="15868"/>
    <row r="15869"/>
    <row r="15870"/>
    <row r="15871"/>
    <row r="15872"/>
    <row r="15873"/>
    <row r="15874"/>
    <row r="15875"/>
    <row r="15876"/>
    <row r="15877"/>
    <row r="15878"/>
    <row r="15879"/>
    <row r="15880"/>
    <row r="15881"/>
    <row r="15882"/>
    <row r="15883"/>
    <row r="15884"/>
    <row r="15885"/>
    <row r="15886"/>
    <row r="15887"/>
    <row r="15888"/>
    <row r="15889"/>
    <row r="15890"/>
    <row r="15891"/>
    <row r="15892"/>
    <row r="15893"/>
    <row r="15894"/>
    <row r="15895"/>
    <row r="15896"/>
    <row r="15897"/>
    <row r="15898"/>
    <row r="15899"/>
    <row r="15900"/>
    <row r="15901"/>
    <row r="15902"/>
    <row r="15903"/>
    <row r="15904"/>
    <row r="15905"/>
    <row r="15906"/>
    <row r="15907"/>
    <row r="15908"/>
    <row r="15909"/>
    <row r="15910"/>
    <row r="15911"/>
    <row r="15912"/>
    <row r="15913"/>
    <row r="15914"/>
    <row r="15915"/>
    <row r="15916"/>
    <row r="15917"/>
    <row r="15918"/>
    <row r="15919"/>
    <row r="15920"/>
    <row r="15921"/>
    <row r="15922"/>
    <row r="15923"/>
    <row r="15924"/>
    <row r="15925"/>
    <row r="15926"/>
    <row r="15927"/>
    <row r="15928"/>
    <row r="15929"/>
    <row r="15930"/>
    <row r="15931"/>
    <row r="15932"/>
    <row r="15933"/>
    <row r="15934"/>
    <row r="15935"/>
    <row r="15936"/>
    <row r="15937"/>
    <row r="15938"/>
    <row r="15939"/>
    <row r="15940"/>
    <row r="15941"/>
    <row r="15942"/>
    <row r="15943"/>
    <row r="15944"/>
    <row r="15945"/>
    <row r="15946"/>
    <row r="15947"/>
    <row r="15948"/>
    <row r="15949"/>
    <row r="15950"/>
    <row r="15951"/>
    <row r="15952"/>
    <row r="15953"/>
    <row r="15954"/>
    <row r="15955"/>
    <row r="15956"/>
    <row r="15957"/>
    <row r="15958"/>
    <row r="15959"/>
    <row r="15960"/>
    <row r="15961"/>
    <row r="15962"/>
    <row r="15963"/>
    <row r="15964"/>
    <row r="15965"/>
    <row r="15966"/>
    <row r="15967"/>
    <row r="15968"/>
    <row r="15969"/>
    <row r="15970"/>
    <row r="15971"/>
    <row r="15972"/>
    <row r="15973"/>
    <row r="15974"/>
    <row r="15975"/>
    <row r="15976"/>
    <row r="15977"/>
    <row r="15978"/>
    <row r="15979"/>
    <row r="15980"/>
    <row r="15981"/>
    <row r="15982"/>
    <row r="15983"/>
    <row r="15984"/>
    <row r="15985"/>
    <row r="15986"/>
    <row r="15987"/>
    <row r="15988"/>
    <row r="15989"/>
    <row r="15990"/>
    <row r="15991"/>
    <row r="15992"/>
    <row r="15993"/>
    <row r="15994"/>
    <row r="15995"/>
    <row r="15996"/>
    <row r="15997"/>
    <row r="15998"/>
    <row r="15999"/>
    <row r="16000"/>
    <row r="16001"/>
    <row r="16002"/>
    <row r="16003"/>
    <row r="16004"/>
    <row r="16005"/>
    <row r="16006"/>
    <row r="16007"/>
    <row r="16008"/>
    <row r="16009"/>
    <row r="16010"/>
    <row r="16011"/>
    <row r="16012"/>
    <row r="16013"/>
    <row r="16014"/>
    <row r="16015"/>
    <row r="16016"/>
    <row r="16017"/>
    <row r="16018"/>
    <row r="16019"/>
    <row r="16020"/>
    <row r="16021"/>
    <row r="16022"/>
    <row r="16023"/>
    <row r="16024"/>
    <row r="16025"/>
    <row r="16026"/>
    <row r="16027"/>
    <row r="16028"/>
    <row r="16029"/>
    <row r="16030"/>
    <row r="16031"/>
    <row r="16032"/>
    <row r="16033"/>
    <row r="16034"/>
    <row r="16035"/>
    <row r="16036"/>
    <row r="16037"/>
    <row r="16038"/>
    <row r="16039"/>
    <row r="16040"/>
    <row r="16041"/>
    <row r="16042"/>
    <row r="16043"/>
    <row r="16044"/>
    <row r="16045"/>
    <row r="16046"/>
    <row r="16047"/>
    <row r="16048"/>
    <row r="16049"/>
    <row r="16050"/>
    <row r="16051"/>
    <row r="16052"/>
    <row r="16053"/>
    <row r="16054"/>
    <row r="16055"/>
    <row r="16056"/>
    <row r="16057"/>
    <row r="16058"/>
    <row r="16059"/>
    <row r="16060"/>
    <row r="16061"/>
    <row r="16062"/>
    <row r="16063"/>
    <row r="16064"/>
    <row r="16065"/>
    <row r="16066"/>
    <row r="16067"/>
    <row r="16068"/>
    <row r="16069"/>
    <row r="16070"/>
    <row r="16071"/>
    <row r="16072"/>
    <row r="16073"/>
    <row r="16074"/>
    <row r="16075"/>
    <row r="16076"/>
    <row r="16077"/>
    <row r="16078"/>
    <row r="16079"/>
    <row r="16080"/>
    <row r="16081"/>
    <row r="16082"/>
    <row r="16083"/>
    <row r="16084"/>
    <row r="16085"/>
    <row r="16086"/>
    <row r="16087"/>
    <row r="16088"/>
    <row r="16089"/>
    <row r="16090"/>
    <row r="16091"/>
    <row r="16092"/>
    <row r="16093"/>
    <row r="16094"/>
    <row r="16095"/>
    <row r="16096"/>
    <row r="16097"/>
    <row r="16098"/>
    <row r="16099"/>
    <row r="16100"/>
    <row r="16101"/>
    <row r="16102"/>
    <row r="16103"/>
    <row r="16104"/>
    <row r="16105"/>
    <row r="16106"/>
    <row r="16107"/>
    <row r="16108"/>
    <row r="16109"/>
    <row r="16110"/>
    <row r="16111"/>
    <row r="16112"/>
    <row r="16113"/>
    <row r="16114"/>
    <row r="16115"/>
    <row r="16116"/>
    <row r="16117"/>
    <row r="16118"/>
    <row r="16119"/>
    <row r="16120"/>
    <row r="16121"/>
    <row r="16122"/>
    <row r="16123"/>
    <row r="16124"/>
    <row r="16125"/>
    <row r="16126"/>
    <row r="16127"/>
    <row r="16128"/>
    <row r="16129"/>
    <row r="16130"/>
    <row r="16131"/>
    <row r="16132"/>
    <row r="16133"/>
    <row r="16134"/>
    <row r="16135"/>
    <row r="16136"/>
    <row r="16137"/>
    <row r="16138"/>
    <row r="16139"/>
    <row r="16140"/>
    <row r="16141"/>
    <row r="16142"/>
    <row r="16143"/>
    <row r="16144"/>
    <row r="16145"/>
    <row r="16146"/>
    <row r="16147"/>
    <row r="16148"/>
    <row r="16149"/>
    <row r="16150"/>
    <row r="16151"/>
    <row r="16152"/>
    <row r="16153"/>
    <row r="16154"/>
    <row r="16155"/>
    <row r="16156"/>
    <row r="16157"/>
    <row r="16158"/>
    <row r="16159"/>
    <row r="16160"/>
    <row r="16161"/>
    <row r="16162"/>
    <row r="16163"/>
    <row r="16164"/>
    <row r="16165"/>
    <row r="16166"/>
    <row r="16167"/>
    <row r="16168"/>
    <row r="16169"/>
    <row r="16170"/>
    <row r="16171"/>
    <row r="16172"/>
    <row r="16173"/>
    <row r="16174"/>
    <row r="16175"/>
    <row r="16176"/>
    <row r="16177"/>
    <row r="16178"/>
    <row r="16179"/>
    <row r="16180"/>
    <row r="16181"/>
    <row r="16182"/>
    <row r="16183"/>
    <row r="16184"/>
    <row r="16185"/>
    <row r="16186"/>
    <row r="16187"/>
    <row r="16188"/>
    <row r="16189"/>
    <row r="16190"/>
    <row r="16191"/>
    <row r="16192"/>
    <row r="16193"/>
    <row r="16194"/>
    <row r="16195"/>
    <row r="16196"/>
    <row r="16197"/>
    <row r="16198"/>
    <row r="16199"/>
    <row r="16200"/>
    <row r="16201"/>
    <row r="16202"/>
    <row r="16203"/>
    <row r="16204"/>
    <row r="16205"/>
    <row r="16206"/>
    <row r="16207"/>
    <row r="16208"/>
    <row r="16209"/>
    <row r="16210"/>
    <row r="16211"/>
    <row r="16212"/>
    <row r="16213"/>
    <row r="16214"/>
    <row r="16215"/>
    <row r="16216"/>
    <row r="16217"/>
    <row r="16218"/>
    <row r="16219"/>
    <row r="16220"/>
    <row r="16221"/>
    <row r="16222"/>
    <row r="16223"/>
    <row r="16224"/>
    <row r="16225"/>
    <row r="16226"/>
    <row r="16227"/>
    <row r="16228"/>
    <row r="16229"/>
    <row r="16230"/>
    <row r="16231"/>
    <row r="16232"/>
    <row r="16233"/>
    <row r="16234"/>
    <row r="16235"/>
    <row r="16236"/>
    <row r="16237"/>
    <row r="16238"/>
    <row r="16239"/>
    <row r="16240"/>
    <row r="16241"/>
    <row r="16242"/>
    <row r="16243"/>
    <row r="16244"/>
    <row r="16245"/>
    <row r="16246"/>
    <row r="16247"/>
    <row r="16248"/>
    <row r="16249"/>
    <row r="16250"/>
    <row r="16251"/>
    <row r="16252"/>
    <row r="16253"/>
    <row r="16254"/>
    <row r="16255"/>
    <row r="16256"/>
    <row r="16257"/>
    <row r="16258"/>
    <row r="16259"/>
    <row r="16260"/>
    <row r="16261"/>
    <row r="16262"/>
    <row r="16263"/>
    <row r="16264"/>
    <row r="16265"/>
    <row r="16266"/>
    <row r="16267"/>
    <row r="16268"/>
    <row r="16269"/>
    <row r="16270"/>
    <row r="16271"/>
    <row r="16272"/>
    <row r="16273"/>
    <row r="16274"/>
    <row r="16275"/>
    <row r="16276"/>
    <row r="16277"/>
    <row r="16278"/>
    <row r="16279"/>
    <row r="16280"/>
    <row r="16281"/>
    <row r="16282"/>
    <row r="16283"/>
    <row r="16284"/>
    <row r="16285"/>
    <row r="16286"/>
    <row r="16287"/>
    <row r="16288"/>
    <row r="16289"/>
    <row r="16290"/>
    <row r="16291"/>
    <row r="16292"/>
    <row r="16293"/>
    <row r="16294"/>
    <row r="16295"/>
    <row r="16296"/>
    <row r="16297"/>
    <row r="16298"/>
    <row r="16299"/>
    <row r="16300"/>
    <row r="16301"/>
    <row r="16302"/>
    <row r="16303"/>
    <row r="16304"/>
    <row r="16305"/>
    <row r="16306"/>
    <row r="16307"/>
    <row r="16308"/>
    <row r="16309"/>
    <row r="16310"/>
    <row r="16311"/>
    <row r="16312"/>
    <row r="16313"/>
    <row r="16314"/>
    <row r="16315"/>
    <row r="16316"/>
    <row r="16317"/>
    <row r="16318"/>
    <row r="16319"/>
    <row r="16320"/>
    <row r="16321"/>
    <row r="16322"/>
    <row r="16323"/>
    <row r="16324"/>
    <row r="16325"/>
    <row r="16326"/>
    <row r="16327"/>
    <row r="16328"/>
    <row r="16329"/>
    <row r="16330"/>
    <row r="16331"/>
    <row r="16332"/>
    <row r="16333"/>
    <row r="16334"/>
    <row r="16335"/>
    <row r="16336"/>
    <row r="16337"/>
    <row r="16338"/>
    <row r="16339"/>
    <row r="16340"/>
    <row r="16341"/>
    <row r="16342"/>
    <row r="16343"/>
    <row r="16344"/>
    <row r="16345"/>
    <row r="16346"/>
    <row r="16347"/>
    <row r="16348"/>
    <row r="16349"/>
    <row r="16350"/>
    <row r="16351"/>
    <row r="16352"/>
    <row r="16353"/>
    <row r="16354"/>
    <row r="16355"/>
    <row r="16356"/>
    <row r="16357"/>
    <row r="16358"/>
    <row r="16359"/>
    <row r="16360"/>
    <row r="16361"/>
    <row r="16362"/>
    <row r="16363"/>
    <row r="16364"/>
    <row r="16365"/>
    <row r="16366"/>
    <row r="16367"/>
    <row r="16368"/>
    <row r="16369"/>
    <row r="16370"/>
    <row r="16371"/>
    <row r="16372"/>
    <row r="16373"/>
    <row r="16374"/>
    <row r="16375"/>
    <row r="16376"/>
    <row r="16377"/>
    <row r="16378"/>
    <row r="16379"/>
    <row r="16380"/>
    <row r="16381"/>
    <row r="16382"/>
    <row r="16383"/>
    <row r="16384"/>
    <row r="16385"/>
    <row r="16386"/>
    <row r="16387"/>
    <row r="16388"/>
    <row r="16389"/>
    <row r="16390"/>
    <row r="16391"/>
    <row r="16392"/>
    <row r="16393"/>
    <row r="16394"/>
    <row r="16395"/>
    <row r="16396"/>
    <row r="16397"/>
    <row r="16398"/>
    <row r="16399"/>
    <row r="16400"/>
    <row r="16401"/>
    <row r="16402"/>
    <row r="16403"/>
    <row r="16404"/>
    <row r="16405"/>
    <row r="16406"/>
    <row r="16407"/>
    <row r="16408"/>
    <row r="16409"/>
    <row r="16410"/>
    <row r="16411"/>
    <row r="16412"/>
    <row r="16413"/>
    <row r="16414"/>
    <row r="16415"/>
    <row r="16416"/>
    <row r="16417"/>
    <row r="16418"/>
    <row r="16419"/>
    <row r="16420"/>
    <row r="16421"/>
    <row r="16422"/>
    <row r="16423"/>
    <row r="16424"/>
    <row r="16425"/>
    <row r="16426"/>
    <row r="16427"/>
    <row r="16428"/>
    <row r="16429"/>
    <row r="16430"/>
    <row r="16431"/>
    <row r="16432"/>
    <row r="16433"/>
    <row r="16434"/>
    <row r="16435"/>
    <row r="16436"/>
    <row r="16437"/>
    <row r="16438"/>
    <row r="16439"/>
    <row r="16440"/>
    <row r="16441"/>
    <row r="16442"/>
    <row r="16443"/>
    <row r="16444"/>
    <row r="16445"/>
    <row r="16446"/>
    <row r="16447"/>
    <row r="16448"/>
    <row r="16449"/>
    <row r="16450"/>
    <row r="16451"/>
    <row r="16452"/>
    <row r="16453"/>
    <row r="16454"/>
    <row r="16455"/>
    <row r="16456"/>
    <row r="16457"/>
    <row r="16458"/>
    <row r="16459"/>
    <row r="16460"/>
    <row r="16461"/>
    <row r="16462"/>
    <row r="16463"/>
    <row r="16464"/>
    <row r="16465"/>
    <row r="16466"/>
    <row r="16467"/>
    <row r="16468"/>
    <row r="16469"/>
    <row r="16470"/>
    <row r="16471"/>
    <row r="16472"/>
    <row r="16473"/>
    <row r="16474"/>
    <row r="16475"/>
    <row r="16476"/>
    <row r="16477"/>
    <row r="16478"/>
    <row r="16479"/>
    <row r="16480"/>
    <row r="16481"/>
    <row r="16482"/>
    <row r="16483"/>
    <row r="16484"/>
    <row r="16485"/>
    <row r="16486"/>
    <row r="16487"/>
    <row r="16488"/>
    <row r="16489"/>
    <row r="16490"/>
    <row r="16491"/>
    <row r="16492"/>
    <row r="16493"/>
    <row r="16494"/>
    <row r="16495"/>
    <row r="16496"/>
    <row r="16497"/>
    <row r="16498"/>
    <row r="16499"/>
    <row r="16500"/>
    <row r="16501"/>
    <row r="16502"/>
    <row r="16503"/>
    <row r="16504"/>
    <row r="16505"/>
    <row r="16506"/>
    <row r="16507"/>
    <row r="16508"/>
    <row r="16509"/>
    <row r="16510"/>
    <row r="16511"/>
    <row r="16512"/>
    <row r="16513"/>
    <row r="16514"/>
    <row r="16515"/>
    <row r="16516"/>
    <row r="16517"/>
    <row r="16518"/>
    <row r="16519"/>
    <row r="16520"/>
    <row r="16521"/>
    <row r="16522"/>
    <row r="16523"/>
    <row r="16524"/>
    <row r="16525"/>
    <row r="16526"/>
    <row r="16527"/>
    <row r="16528"/>
    <row r="16529"/>
    <row r="16530"/>
    <row r="16531"/>
    <row r="16532"/>
    <row r="16533"/>
    <row r="16534"/>
    <row r="16535"/>
    <row r="16536"/>
    <row r="16537"/>
    <row r="16538"/>
    <row r="16539"/>
    <row r="16540"/>
    <row r="16541"/>
    <row r="16542"/>
    <row r="16543"/>
    <row r="16544"/>
    <row r="16545"/>
    <row r="16546"/>
    <row r="16547"/>
    <row r="16548"/>
    <row r="16549"/>
    <row r="16550"/>
    <row r="16551"/>
    <row r="16552"/>
    <row r="16553"/>
    <row r="16554"/>
    <row r="16555"/>
    <row r="16556"/>
    <row r="16557"/>
    <row r="16558"/>
    <row r="16559"/>
    <row r="16560"/>
    <row r="16561"/>
    <row r="16562"/>
    <row r="16563"/>
    <row r="16564"/>
    <row r="16565"/>
    <row r="16566"/>
    <row r="16567"/>
    <row r="16568"/>
    <row r="16569"/>
    <row r="16570"/>
    <row r="16571"/>
    <row r="16572"/>
    <row r="16573"/>
    <row r="16574"/>
    <row r="16575"/>
    <row r="16576"/>
    <row r="16577"/>
    <row r="16578"/>
    <row r="16579"/>
    <row r="16580"/>
    <row r="16581"/>
    <row r="16582"/>
    <row r="16583"/>
    <row r="16584"/>
    <row r="16585"/>
    <row r="16586"/>
    <row r="16587"/>
    <row r="16588"/>
    <row r="16589"/>
    <row r="16590"/>
    <row r="16591"/>
    <row r="16592"/>
    <row r="16593"/>
    <row r="16594"/>
    <row r="16595"/>
    <row r="16596"/>
    <row r="16597"/>
    <row r="16598"/>
    <row r="16599"/>
    <row r="16600"/>
    <row r="16601"/>
    <row r="16602"/>
    <row r="16603"/>
    <row r="16604"/>
    <row r="16605"/>
    <row r="16606"/>
    <row r="16607"/>
    <row r="16608"/>
    <row r="16609"/>
    <row r="16610"/>
    <row r="16611"/>
    <row r="16612"/>
    <row r="16613"/>
    <row r="16614"/>
    <row r="16615"/>
    <row r="16616"/>
    <row r="16617"/>
    <row r="16618"/>
    <row r="16619"/>
    <row r="16620"/>
    <row r="16621"/>
    <row r="16622"/>
    <row r="16623"/>
    <row r="16624"/>
    <row r="16625"/>
    <row r="16626"/>
    <row r="16627"/>
    <row r="16628"/>
    <row r="16629"/>
    <row r="16630"/>
    <row r="16631"/>
    <row r="16632"/>
    <row r="16633"/>
    <row r="16634"/>
    <row r="16635"/>
    <row r="16636"/>
    <row r="16637"/>
    <row r="16638"/>
    <row r="16639"/>
    <row r="16640"/>
    <row r="16641"/>
    <row r="16642"/>
    <row r="16643"/>
    <row r="16644"/>
    <row r="16645"/>
    <row r="16646"/>
    <row r="16647"/>
    <row r="16648"/>
    <row r="16649"/>
    <row r="16650"/>
    <row r="16651"/>
    <row r="16652"/>
    <row r="16653"/>
    <row r="16654"/>
    <row r="16655"/>
    <row r="16656"/>
    <row r="16657"/>
    <row r="16658"/>
    <row r="16659"/>
    <row r="16660"/>
    <row r="16661"/>
    <row r="16662"/>
    <row r="16663"/>
    <row r="16664"/>
    <row r="16665"/>
    <row r="16666"/>
    <row r="16667"/>
    <row r="16668"/>
    <row r="16669"/>
    <row r="16670"/>
    <row r="16671"/>
    <row r="16672"/>
    <row r="16673"/>
    <row r="16674"/>
    <row r="16675"/>
    <row r="16676"/>
    <row r="16677"/>
    <row r="16678"/>
    <row r="16679"/>
    <row r="16680"/>
    <row r="16681"/>
    <row r="16682"/>
    <row r="16683"/>
    <row r="16684"/>
    <row r="16685"/>
    <row r="16686"/>
    <row r="16687"/>
    <row r="16688"/>
    <row r="16689"/>
    <row r="16690"/>
    <row r="16691"/>
    <row r="16692"/>
    <row r="16693"/>
    <row r="16694"/>
    <row r="16695"/>
    <row r="16696"/>
    <row r="16697"/>
    <row r="16698"/>
    <row r="16699"/>
    <row r="16700"/>
    <row r="16701"/>
    <row r="16702"/>
    <row r="16703"/>
    <row r="16704"/>
    <row r="16705"/>
    <row r="16706"/>
    <row r="16707"/>
    <row r="16708"/>
    <row r="16709"/>
    <row r="16710"/>
    <row r="16711"/>
    <row r="16712"/>
    <row r="16713"/>
    <row r="16714"/>
    <row r="16715"/>
    <row r="16716"/>
    <row r="16717"/>
    <row r="16718"/>
    <row r="16719"/>
    <row r="16720"/>
    <row r="16721"/>
    <row r="16722"/>
    <row r="16723"/>
    <row r="16724"/>
    <row r="16725"/>
    <row r="16726"/>
    <row r="16727"/>
    <row r="16728"/>
    <row r="16729"/>
    <row r="16730"/>
    <row r="16731"/>
    <row r="16732"/>
    <row r="16733"/>
    <row r="16734"/>
    <row r="16735"/>
    <row r="16736"/>
    <row r="16737"/>
    <row r="16738"/>
    <row r="16739"/>
    <row r="16740"/>
    <row r="16741"/>
    <row r="16742"/>
    <row r="16743"/>
    <row r="16744"/>
    <row r="16745"/>
    <row r="16746"/>
    <row r="16747"/>
    <row r="16748"/>
    <row r="16749"/>
    <row r="16750"/>
    <row r="16751"/>
    <row r="16752"/>
    <row r="16753"/>
    <row r="16754"/>
    <row r="16755"/>
    <row r="16756"/>
    <row r="16757"/>
    <row r="16758"/>
    <row r="16759"/>
    <row r="16760"/>
    <row r="16761"/>
    <row r="16762"/>
    <row r="16763"/>
    <row r="16764"/>
    <row r="16765"/>
    <row r="16766"/>
    <row r="16767"/>
    <row r="16768"/>
    <row r="16769"/>
    <row r="16770"/>
    <row r="16771"/>
    <row r="16772"/>
    <row r="16773"/>
    <row r="16774"/>
    <row r="16775"/>
    <row r="16776"/>
    <row r="16777"/>
    <row r="16778"/>
    <row r="16779"/>
    <row r="16780"/>
    <row r="16781"/>
    <row r="16782"/>
    <row r="16783"/>
    <row r="16784"/>
    <row r="16785"/>
    <row r="16786"/>
    <row r="16787"/>
    <row r="16788"/>
    <row r="16789"/>
    <row r="16790"/>
    <row r="16791"/>
    <row r="16792"/>
    <row r="16793"/>
    <row r="16794"/>
    <row r="16795"/>
    <row r="16796"/>
    <row r="16797"/>
    <row r="16798"/>
    <row r="16799"/>
    <row r="16800"/>
    <row r="16801"/>
    <row r="16802"/>
    <row r="16803"/>
    <row r="16804"/>
    <row r="16805"/>
    <row r="16806"/>
    <row r="16807"/>
    <row r="16808"/>
    <row r="16809"/>
    <row r="16810"/>
    <row r="16811"/>
    <row r="16812"/>
    <row r="16813"/>
    <row r="16814"/>
    <row r="16815"/>
    <row r="16816"/>
    <row r="16817"/>
    <row r="16818"/>
    <row r="16819"/>
    <row r="16820"/>
    <row r="16821"/>
    <row r="16822"/>
    <row r="16823"/>
    <row r="16824"/>
    <row r="16825"/>
    <row r="16826"/>
    <row r="16827"/>
    <row r="16828"/>
    <row r="16829"/>
    <row r="16830"/>
    <row r="16831"/>
    <row r="16832"/>
    <row r="16833"/>
    <row r="16834"/>
    <row r="16835"/>
    <row r="16836"/>
    <row r="16837"/>
    <row r="16838"/>
    <row r="16839"/>
    <row r="16840"/>
    <row r="16841"/>
    <row r="16842"/>
    <row r="16843"/>
    <row r="16844"/>
    <row r="16845"/>
    <row r="16846"/>
    <row r="16847"/>
    <row r="16848"/>
    <row r="16849"/>
    <row r="16850"/>
    <row r="16851"/>
    <row r="16852"/>
    <row r="16853"/>
    <row r="16854"/>
    <row r="16855"/>
    <row r="16856"/>
    <row r="16857"/>
    <row r="16858"/>
    <row r="16859"/>
    <row r="16860"/>
    <row r="16861"/>
    <row r="16862"/>
    <row r="16863"/>
    <row r="16864"/>
    <row r="16865"/>
    <row r="16866"/>
    <row r="16867"/>
    <row r="16868"/>
    <row r="16869"/>
    <row r="16870"/>
    <row r="16871"/>
    <row r="16872"/>
    <row r="16873"/>
    <row r="16874"/>
    <row r="16875"/>
    <row r="16876"/>
    <row r="16877"/>
    <row r="16878"/>
    <row r="16879"/>
    <row r="16880"/>
    <row r="16881"/>
    <row r="16882"/>
    <row r="16883"/>
    <row r="16884"/>
    <row r="16885"/>
    <row r="16886"/>
    <row r="16887"/>
    <row r="16888"/>
    <row r="16889"/>
    <row r="16890"/>
    <row r="16891"/>
    <row r="16892"/>
    <row r="16893"/>
    <row r="16894"/>
    <row r="16895"/>
    <row r="16896"/>
    <row r="16897"/>
    <row r="16898"/>
    <row r="16899"/>
    <row r="16900"/>
    <row r="16901"/>
    <row r="16902"/>
    <row r="16903"/>
    <row r="16904"/>
    <row r="16905"/>
    <row r="16906"/>
    <row r="16907"/>
    <row r="16908"/>
    <row r="16909"/>
    <row r="16910"/>
    <row r="16911"/>
    <row r="16912"/>
    <row r="16913"/>
    <row r="16914"/>
    <row r="16915"/>
    <row r="16916"/>
    <row r="16917"/>
    <row r="16918"/>
    <row r="16919"/>
    <row r="16920"/>
    <row r="16921"/>
    <row r="16922"/>
    <row r="16923"/>
    <row r="16924"/>
    <row r="16925"/>
    <row r="16926"/>
    <row r="16927"/>
    <row r="16928"/>
    <row r="16929"/>
    <row r="16930"/>
    <row r="16931"/>
    <row r="16932"/>
    <row r="16933"/>
    <row r="16934"/>
    <row r="16935"/>
    <row r="16936"/>
    <row r="16937"/>
    <row r="16938"/>
    <row r="16939"/>
    <row r="16940"/>
    <row r="16941"/>
    <row r="16942"/>
    <row r="16943"/>
    <row r="16944"/>
    <row r="16945"/>
    <row r="16946"/>
    <row r="16947"/>
    <row r="16948"/>
    <row r="16949"/>
    <row r="16950"/>
    <row r="16951"/>
    <row r="16952"/>
    <row r="16953"/>
    <row r="16954"/>
    <row r="16955"/>
    <row r="16956"/>
    <row r="16957"/>
    <row r="16958"/>
    <row r="16959"/>
    <row r="16960"/>
    <row r="16961"/>
    <row r="16962"/>
    <row r="16963"/>
    <row r="16964"/>
    <row r="16965"/>
    <row r="16966"/>
    <row r="16967"/>
    <row r="16968"/>
    <row r="16969"/>
    <row r="16970"/>
    <row r="16971"/>
    <row r="16972"/>
    <row r="16973"/>
    <row r="16974"/>
    <row r="16975"/>
    <row r="16976"/>
    <row r="16977"/>
    <row r="16978"/>
    <row r="16979"/>
    <row r="16980"/>
    <row r="16981"/>
    <row r="16982"/>
    <row r="16983"/>
    <row r="16984"/>
    <row r="16985"/>
    <row r="16986"/>
    <row r="16987"/>
    <row r="16988"/>
    <row r="16989"/>
    <row r="16990"/>
    <row r="16991"/>
    <row r="16992"/>
    <row r="16993"/>
    <row r="16994"/>
    <row r="16995"/>
    <row r="16996"/>
    <row r="16997"/>
    <row r="16998"/>
    <row r="16999"/>
    <row r="17000"/>
    <row r="17001"/>
    <row r="17002"/>
    <row r="17003"/>
    <row r="17004"/>
    <row r="17005"/>
    <row r="17006"/>
    <row r="17007"/>
    <row r="17008"/>
    <row r="17009"/>
    <row r="17010"/>
    <row r="17011"/>
    <row r="17012"/>
    <row r="17013"/>
    <row r="17014"/>
    <row r="17015"/>
    <row r="17016"/>
    <row r="17017"/>
    <row r="17018"/>
    <row r="17019"/>
    <row r="17020"/>
    <row r="17021"/>
    <row r="17022"/>
    <row r="17023"/>
    <row r="17024"/>
    <row r="17025"/>
    <row r="17026"/>
    <row r="17027"/>
    <row r="17028"/>
    <row r="17029"/>
    <row r="17030"/>
    <row r="17031"/>
    <row r="17032"/>
    <row r="17033"/>
    <row r="17034"/>
    <row r="17035"/>
    <row r="17036"/>
    <row r="17037"/>
    <row r="17038"/>
    <row r="17039"/>
    <row r="17040"/>
    <row r="17041"/>
    <row r="17042"/>
    <row r="17043"/>
    <row r="17044"/>
    <row r="17045"/>
    <row r="17046"/>
    <row r="17047"/>
    <row r="17048"/>
    <row r="17049"/>
    <row r="17050"/>
    <row r="17051"/>
    <row r="17052"/>
    <row r="17053"/>
    <row r="17054"/>
    <row r="17055"/>
    <row r="17056"/>
    <row r="17057"/>
    <row r="17058"/>
    <row r="17059"/>
    <row r="17060"/>
    <row r="17061"/>
    <row r="17062"/>
    <row r="17063"/>
    <row r="17064"/>
    <row r="17065"/>
    <row r="17066"/>
    <row r="17067"/>
    <row r="17068"/>
    <row r="17069"/>
    <row r="17070"/>
    <row r="17071"/>
    <row r="17072"/>
    <row r="17073"/>
    <row r="17074"/>
    <row r="17075"/>
    <row r="17076"/>
    <row r="17077"/>
    <row r="17078"/>
    <row r="17079"/>
    <row r="17080"/>
    <row r="17081"/>
    <row r="17082"/>
    <row r="17083"/>
    <row r="17084"/>
    <row r="17085"/>
    <row r="17086"/>
    <row r="17087"/>
    <row r="17088"/>
    <row r="17089"/>
    <row r="17090"/>
    <row r="17091"/>
    <row r="17092"/>
    <row r="17093"/>
    <row r="17094"/>
    <row r="17095"/>
    <row r="17096"/>
    <row r="17097"/>
    <row r="17098"/>
    <row r="17099"/>
    <row r="17100"/>
    <row r="17101"/>
    <row r="17102"/>
    <row r="17103"/>
    <row r="17104"/>
    <row r="17105"/>
    <row r="17106"/>
    <row r="17107"/>
    <row r="17108"/>
    <row r="17109"/>
    <row r="17110"/>
    <row r="17111"/>
    <row r="17112"/>
    <row r="17113"/>
    <row r="17114"/>
    <row r="17115"/>
    <row r="17116"/>
    <row r="17117"/>
    <row r="17118"/>
    <row r="17119"/>
    <row r="17120"/>
    <row r="17121"/>
    <row r="17122"/>
    <row r="17123"/>
    <row r="17124"/>
    <row r="17125"/>
    <row r="17126"/>
    <row r="17127"/>
    <row r="17128"/>
    <row r="17129"/>
    <row r="17130"/>
    <row r="17131"/>
    <row r="17132"/>
    <row r="17133"/>
    <row r="17134"/>
    <row r="17135"/>
    <row r="17136"/>
    <row r="17137"/>
    <row r="17138"/>
    <row r="17139"/>
    <row r="17140"/>
    <row r="17141"/>
    <row r="17142"/>
    <row r="17143"/>
    <row r="17144"/>
    <row r="17145"/>
    <row r="17146"/>
    <row r="17147"/>
    <row r="17148"/>
    <row r="17149"/>
    <row r="17150"/>
    <row r="17151"/>
    <row r="17152"/>
    <row r="17153"/>
    <row r="17154"/>
    <row r="17155"/>
    <row r="17156"/>
    <row r="17157"/>
    <row r="17158"/>
    <row r="17159"/>
    <row r="17160"/>
    <row r="17161"/>
    <row r="17162"/>
    <row r="17163"/>
    <row r="17164"/>
    <row r="17165"/>
    <row r="17166"/>
    <row r="17167"/>
    <row r="17168"/>
    <row r="17169"/>
    <row r="17170"/>
    <row r="17171"/>
    <row r="17172"/>
    <row r="17173"/>
    <row r="17174"/>
    <row r="17175"/>
    <row r="17176"/>
    <row r="17177"/>
    <row r="17178"/>
    <row r="17179"/>
    <row r="17180"/>
    <row r="17181"/>
    <row r="17182"/>
    <row r="17183"/>
    <row r="17184"/>
    <row r="17185"/>
    <row r="17186"/>
    <row r="17187"/>
    <row r="17188"/>
    <row r="17189"/>
    <row r="17190"/>
    <row r="17191"/>
    <row r="17192"/>
    <row r="17193"/>
    <row r="17194"/>
    <row r="17195"/>
    <row r="17196"/>
    <row r="17197"/>
    <row r="17198"/>
    <row r="17199"/>
    <row r="17200"/>
    <row r="17201"/>
    <row r="17202"/>
    <row r="17203"/>
    <row r="17204"/>
    <row r="17205"/>
    <row r="17206"/>
    <row r="17207"/>
    <row r="17208"/>
    <row r="17209"/>
    <row r="17210"/>
    <row r="17211"/>
    <row r="17212"/>
    <row r="17213"/>
    <row r="17214"/>
    <row r="17215"/>
    <row r="17216"/>
    <row r="17217"/>
    <row r="17218"/>
    <row r="17219"/>
    <row r="17220"/>
    <row r="17221"/>
    <row r="17222"/>
    <row r="17223"/>
    <row r="17224"/>
    <row r="17225"/>
    <row r="17226"/>
    <row r="17227"/>
    <row r="17228"/>
    <row r="17229"/>
    <row r="17230"/>
    <row r="17231"/>
    <row r="17232"/>
    <row r="17233"/>
    <row r="17234"/>
    <row r="17235"/>
    <row r="17236"/>
    <row r="17237"/>
    <row r="17238"/>
    <row r="17239"/>
    <row r="17240"/>
    <row r="17241"/>
    <row r="17242"/>
    <row r="17243"/>
    <row r="17244"/>
    <row r="17245"/>
    <row r="17246"/>
    <row r="17247"/>
    <row r="17248"/>
    <row r="17249"/>
    <row r="17250"/>
    <row r="17251"/>
    <row r="17252"/>
    <row r="17253"/>
    <row r="17254"/>
    <row r="17255"/>
    <row r="17256"/>
    <row r="17257"/>
    <row r="17258"/>
    <row r="17259"/>
    <row r="17260"/>
    <row r="17261"/>
    <row r="17262"/>
    <row r="17263"/>
    <row r="17264"/>
    <row r="17265"/>
    <row r="17266"/>
    <row r="17267"/>
    <row r="17268"/>
    <row r="17269"/>
    <row r="17270"/>
    <row r="17271"/>
    <row r="17272"/>
    <row r="17273"/>
    <row r="17274"/>
    <row r="17275"/>
    <row r="17276"/>
    <row r="17277"/>
    <row r="17278"/>
    <row r="17279"/>
    <row r="17280"/>
    <row r="17281"/>
    <row r="17282"/>
    <row r="17283"/>
  </sheetData>
  <pageMargins left="0.70866141732283472" right="0.70866141732283472" top="0.74803149606299213" bottom="0.74803149606299213" header="0.31496062992125984" footer="0.31496062992125984"/>
  <pageSetup scale="4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39DDF6-0188-4391-A1C9-2521EBFD96AB}">
  <dimension ref="A1:G41"/>
  <sheetViews>
    <sheetView tabSelected="1" topLeftCell="A9" zoomScaleNormal="100" workbookViewId="0">
      <selection activeCell="A37" sqref="A37:F43"/>
    </sheetView>
  </sheetViews>
  <sheetFormatPr baseColWidth="10" defaultRowHeight="15"/>
  <cols>
    <col min="1" max="1" width="91.140625" customWidth="1"/>
    <col min="2" max="2" width="22.140625" customWidth="1"/>
    <col min="3" max="3" width="21.140625" customWidth="1"/>
    <col min="4" max="4" width="19.85546875" customWidth="1"/>
    <col min="5" max="5" width="20.85546875" customWidth="1"/>
    <col min="6" max="6" width="20.7109375" customWidth="1"/>
    <col min="7" max="7" width="18.28515625" customWidth="1"/>
  </cols>
  <sheetData>
    <row r="1" spans="1:7" ht="21.75" thickBot="1">
      <c r="A1" s="289" t="s">
        <v>633</v>
      </c>
      <c r="B1" s="290"/>
      <c r="C1" s="290"/>
      <c r="D1" s="290"/>
      <c r="E1" s="290"/>
      <c r="F1" s="290"/>
      <c r="G1" s="290"/>
    </row>
    <row r="2" spans="1:7">
      <c r="A2" s="228" t="s">
        <v>211</v>
      </c>
      <c r="B2" s="229"/>
      <c r="C2" s="229"/>
      <c r="D2" s="229"/>
      <c r="E2" s="229"/>
      <c r="F2" s="229"/>
      <c r="G2" s="230"/>
    </row>
    <row r="3" spans="1:7">
      <c r="A3" s="231" t="s">
        <v>314</v>
      </c>
      <c r="B3" s="232"/>
      <c r="C3" s="232"/>
      <c r="D3" s="232"/>
      <c r="E3" s="232"/>
      <c r="F3" s="232"/>
      <c r="G3" s="233"/>
    </row>
    <row r="4" spans="1:7">
      <c r="A4" s="231" t="s">
        <v>634</v>
      </c>
      <c r="B4" s="232"/>
      <c r="C4" s="232"/>
      <c r="D4" s="232"/>
      <c r="E4" s="232"/>
      <c r="F4" s="232"/>
      <c r="G4" s="233"/>
    </row>
    <row r="5" spans="1:7">
      <c r="A5" s="231" t="s">
        <v>232</v>
      </c>
      <c r="B5" s="232"/>
      <c r="C5" s="232"/>
      <c r="D5" s="232"/>
      <c r="E5" s="232"/>
      <c r="F5" s="232"/>
      <c r="G5" s="233"/>
    </row>
    <row r="6" spans="1:7" ht="15.75" thickBot="1">
      <c r="A6" s="276" t="s">
        <v>214</v>
      </c>
      <c r="B6" s="277"/>
      <c r="C6" s="277"/>
      <c r="D6" s="277"/>
      <c r="E6" s="277"/>
      <c r="F6" s="277"/>
      <c r="G6" s="278"/>
    </row>
    <row r="7" spans="1:7">
      <c r="A7" s="286" t="s">
        <v>635</v>
      </c>
      <c r="B7" s="287" t="s">
        <v>316</v>
      </c>
      <c r="C7" s="287"/>
      <c r="D7" s="287"/>
      <c r="E7" s="287"/>
      <c r="F7" s="287"/>
      <c r="G7" s="282" t="s">
        <v>317</v>
      </c>
    </row>
    <row r="8" spans="1:7" ht="30">
      <c r="A8" s="268"/>
      <c r="B8" s="121" t="s">
        <v>318</v>
      </c>
      <c r="C8" s="137" t="s">
        <v>540</v>
      </c>
      <c r="D8" s="137" t="s">
        <v>249</v>
      </c>
      <c r="E8" s="137" t="s">
        <v>166</v>
      </c>
      <c r="F8" s="137" t="s">
        <v>200</v>
      </c>
      <c r="G8" s="288"/>
    </row>
    <row r="9" spans="1:7">
      <c r="A9" s="207" t="s">
        <v>636</v>
      </c>
      <c r="B9" s="138">
        <v>26104589.280000001</v>
      </c>
      <c r="C9" s="138">
        <v>0</v>
      </c>
      <c r="D9" s="138">
        <v>26104589.280000001</v>
      </c>
      <c r="E9" s="138">
        <v>5898794.6900000004</v>
      </c>
      <c r="F9" s="138">
        <v>5898794.6900000004</v>
      </c>
      <c r="G9" s="221">
        <v>20205794.59</v>
      </c>
    </row>
    <row r="10" spans="1:7">
      <c r="A10" s="65" t="s">
        <v>637</v>
      </c>
      <c r="B10" s="139"/>
      <c r="C10" s="139"/>
      <c r="D10" s="140"/>
      <c r="E10" s="139"/>
      <c r="F10" s="139"/>
      <c r="G10" s="222"/>
    </row>
    <row r="11" spans="1:7">
      <c r="A11" s="65" t="s">
        <v>638</v>
      </c>
      <c r="B11" s="140"/>
      <c r="C11" s="140"/>
      <c r="D11" s="140">
        <f>B11+C11</f>
        <v>0</v>
      </c>
      <c r="E11" s="140"/>
      <c r="F11" s="140"/>
      <c r="G11" s="222">
        <f>D11-E11</f>
        <v>0</v>
      </c>
    </row>
    <row r="12" spans="1:7">
      <c r="A12" s="65" t="s">
        <v>639</v>
      </c>
      <c r="B12" s="140">
        <f>B13+B14</f>
        <v>0</v>
      </c>
      <c r="C12" s="140">
        <f t="shared" ref="C12:G12" si="0">C13+C14</f>
        <v>0</v>
      </c>
      <c r="D12" s="140">
        <f t="shared" si="0"/>
        <v>0</v>
      </c>
      <c r="E12" s="140">
        <f t="shared" si="0"/>
        <v>0</v>
      </c>
      <c r="F12" s="140">
        <f t="shared" si="0"/>
        <v>0</v>
      </c>
      <c r="G12" s="222">
        <f t="shared" si="0"/>
        <v>0</v>
      </c>
    </row>
    <row r="13" spans="1:7">
      <c r="A13" s="183" t="s">
        <v>640</v>
      </c>
      <c r="B13" s="140"/>
      <c r="C13" s="140"/>
      <c r="D13" s="140">
        <f>B13+C13</f>
        <v>0</v>
      </c>
      <c r="E13" s="140"/>
      <c r="F13" s="140"/>
      <c r="G13" s="222">
        <f>D13-E13</f>
        <v>0</v>
      </c>
    </row>
    <row r="14" spans="1:7">
      <c r="A14" s="183" t="s">
        <v>641</v>
      </c>
      <c r="B14" s="140"/>
      <c r="C14" s="140"/>
      <c r="D14" s="140">
        <f>B14+C14</f>
        <v>0</v>
      </c>
      <c r="E14" s="140"/>
      <c r="F14" s="140"/>
      <c r="G14" s="222">
        <f>D14-E14</f>
        <v>0</v>
      </c>
    </row>
    <row r="15" spans="1:7">
      <c r="A15" s="65" t="s">
        <v>642</v>
      </c>
      <c r="B15" s="140"/>
      <c r="C15" s="140"/>
      <c r="D15" s="140">
        <f>B15+C15</f>
        <v>0</v>
      </c>
      <c r="E15" s="140"/>
      <c r="F15" s="140"/>
      <c r="G15" s="222">
        <f>D15-E15</f>
        <v>0</v>
      </c>
    </row>
    <row r="16" spans="1:7" ht="30">
      <c r="A16" s="215" t="s">
        <v>643</v>
      </c>
      <c r="B16" s="140">
        <f>B17+B18</f>
        <v>0</v>
      </c>
      <c r="C16" s="140">
        <f t="shared" ref="C16:G16" si="1">C17+C18</f>
        <v>0</v>
      </c>
      <c r="D16" s="140">
        <f t="shared" si="1"/>
        <v>0</v>
      </c>
      <c r="E16" s="140">
        <f t="shared" si="1"/>
        <v>0</v>
      </c>
      <c r="F16" s="140">
        <f t="shared" si="1"/>
        <v>0</v>
      </c>
      <c r="G16" s="222">
        <f t="shared" si="1"/>
        <v>0</v>
      </c>
    </row>
    <row r="17" spans="1:7">
      <c r="A17" s="183" t="s">
        <v>644</v>
      </c>
      <c r="B17" s="140"/>
      <c r="C17" s="140"/>
      <c r="D17" s="140">
        <f>B17+C17</f>
        <v>0</v>
      </c>
      <c r="E17" s="140"/>
      <c r="F17" s="140"/>
      <c r="G17" s="222">
        <f>D17-E17</f>
        <v>0</v>
      </c>
    </row>
    <row r="18" spans="1:7">
      <c r="A18" s="183" t="s">
        <v>645</v>
      </c>
      <c r="B18" s="140"/>
      <c r="C18" s="140"/>
      <c r="D18" s="140">
        <f>B18+C18</f>
        <v>0</v>
      </c>
      <c r="E18" s="140"/>
      <c r="F18" s="140"/>
      <c r="G18" s="222">
        <f>D18-E18</f>
        <v>0</v>
      </c>
    </row>
    <row r="19" spans="1:7">
      <c r="A19" s="65" t="s">
        <v>646</v>
      </c>
      <c r="B19" s="140"/>
      <c r="C19" s="140"/>
      <c r="D19" s="140">
        <f>B19+C19</f>
        <v>0</v>
      </c>
      <c r="E19" s="140"/>
      <c r="F19" s="140"/>
      <c r="G19" s="222">
        <f>D19-E19</f>
        <v>0</v>
      </c>
    </row>
    <row r="20" spans="1:7">
      <c r="A20" s="87"/>
      <c r="B20" s="141"/>
      <c r="C20" s="141"/>
      <c r="D20" s="141"/>
      <c r="E20" s="141"/>
      <c r="F20" s="141"/>
      <c r="G20" s="223"/>
    </row>
    <row r="21" spans="1:7">
      <c r="A21" s="224" t="s">
        <v>647</v>
      </c>
      <c r="B21" s="138">
        <f>B22+B23+B24+B27+B28+B31</f>
        <v>0</v>
      </c>
      <c r="C21" s="138">
        <f t="shared" ref="C21:G21" si="2">C22+C23+C24+C27+C28+C31</f>
        <v>0</v>
      </c>
      <c r="D21" s="138">
        <f t="shared" si="2"/>
        <v>0</v>
      </c>
      <c r="E21" s="138">
        <f t="shared" si="2"/>
        <v>0</v>
      </c>
      <c r="F21" s="138">
        <f t="shared" si="2"/>
        <v>0</v>
      </c>
      <c r="G21" s="221">
        <f t="shared" si="2"/>
        <v>0</v>
      </c>
    </row>
    <row r="22" spans="1:7">
      <c r="A22" s="65" t="s">
        <v>637</v>
      </c>
      <c r="B22" s="139">
        <v>0</v>
      </c>
      <c r="C22" s="139">
        <v>0</v>
      </c>
      <c r="D22" s="140">
        <f>B22+C22</f>
        <v>0</v>
      </c>
      <c r="E22" s="139">
        <v>0</v>
      </c>
      <c r="F22" s="139">
        <v>0</v>
      </c>
      <c r="G22" s="222">
        <f>D22-E22</f>
        <v>0</v>
      </c>
    </row>
    <row r="23" spans="1:7">
      <c r="A23" s="65" t="s">
        <v>638</v>
      </c>
      <c r="B23" s="140"/>
      <c r="C23" s="140"/>
      <c r="D23" s="140">
        <f>B23+C23</f>
        <v>0</v>
      </c>
      <c r="E23" s="140"/>
      <c r="F23" s="140"/>
      <c r="G23" s="222">
        <f>D23-E23</f>
        <v>0</v>
      </c>
    </row>
    <row r="24" spans="1:7">
      <c r="A24" s="65" t="s">
        <v>639</v>
      </c>
      <c r="B24" s="140">
        <f>B25+B26</f>
        <v>0</v>
      </c>
      <c r="C24" s="140">
        <f>C25+C26</f>
        <v>0</v>
      </c>
      <c r="D24" s="140">
        <f>D25+D26</f>
        <v>0</v>
      </c>
      <c r="E24" s="140">
        <f t="shared" ref="E24:G24" si="3">E25+E26</f>
        <v>0</v>
      </c>
      <c r="F24" s="140">
        <f t="shared" si="3"/>
        <v>0</v>
      </c>
      <c r="G24" s="222">
        <f t="shared" si="3"/>
        <v>0</v>
      </c>
    </row>
    <row r="25" spans="1:7">
      <c r="A25" s="183" t="s">
        <v>640</v>
      </c>
      <c r="B25" s="140"/>
      <c r="C25" s="140"/>
      <c r="D25" s="140">
        <f>B25+C25</f>
        <v>0</v>
      </c>
      <c r="E25" s="140"/>
      <c r="F25" s="140"/>
      <c r="G25" s="222">
        <f>D25-E25</f>
        <v>0</v>
      </c>
    </row>
    <row r="26" spans="1:7">
      <c r="A26" s="183" t="s">
        <v>641</v>
      </c>
      <c r="B26" s="140"/>
      <c r="C26" s="140"/>
      <c r="D26" s="140">
        <f>B26+C26</f>
        <v>0</v>
      </c>
      <c r="E26" s="140"/>
      <c r="F26" s="140"/>
      <c r="G26" s="222">
        <f>D26-E26</f>
        <v>0</v>
      </c>
    </row>
    <row r="27" spans="1:7">
      <c r="A27" s="65" t="s">
        <v>642</v>
      </c>
      <c r="B27" s="140"/>
      <c r="C27" s="140"/>
      <c r="D27" s="140"/>
      <c r="E27" s="140"/>
      <c r="F27" s="140"/>
      <c r="G27" s="222"/>
    </row>
    <row r="28" spans="1:7" ht="30">
      <c r="A28" s="215" t="s">
        <v>643</v>
      </c>
      <c r="B28" s="140">
        <f>B29+B30</f>
        <v>0</v>
      </c>
      <c r="C28" s="140">
        <f t="shared" ref="C28:G28" si="4">C29+C30</f>
        <v>0</v>
      </c>
      <c r="D28" s="140">
        <f t="shared" si="4"/>
        <v>0</v>
      </c>
      <c r="E28" s="140">
        <f t="shared" si="4"/>
        <v>0</v>
      </c>
      <c r="F28" s="140">
        <f t="shared" si="4"/>
        <v>0</v>
      </c>
      <c r="G28" s="222">
        <f t="shared" si="4"/>
        <v>0</v>
      </c>
    </row>
    <row r="29" spans="1:7">
      <c r="A29" s="183" t="s">
        <v>644</v>
      </c>
      <c r="B29" s="140"/>
      <c r="C29" s="140"/>
      <c r="D29" s="140">
        <f>B29+C29</f>
        <v>0</v>
      </c>
      <c r="E29" s="140"/>
      <c r="F29" s="140"/>
      <c r="G29" s="222">
        <f>D29-E29</f>
        <v>0</v>
      </c>
    </row>
    <row r="30" spans="1:7">
      <c r="A30" s="183" t="s">
        <v>645</v>
      </c>
      <c r="B30" s="140"/>
      <c r="C30" s="140"/>
      <c r="D30" s="140">
        <f>B30+C30</f>
        <v>0</v>
      </c>
      <c r="E30" s="140"/>
      <c r="F30" s="140"/>
      <c r="G30" s="222">
        <f>D30-E30</f>
        <v>0</v>
      </c>
    </row>
    <row r="31" spans="1:7">
      <c r="A31" s="65" t="s">
        <v>646</v>
      </c>
      <c r="B31" s="140"/>
      <c r="C31" s="140"/>
      <c r="D31" s="140">
        <f>B31+C31</f>
        <v>0</v>
      </c>
      <c r="E31" s="140"/>
      <c r="F31" s="140"/>
      <c r="G31" s="222">
        <f>D31-E31</f>
        <v>0</v>
      </c>
    </row>
    <row r="32" spans="1:7">
      <c r="A32" s="87"/>
      <c r="B32" s="141"/>
      <c r="C32" s="141"/>
      <c r="D32" s="141"/>
      <c r="E32" s="141"/>
      <c r="F32" s="141"/>
      <c r="G32" s="223"/>
    </row>
    <row r="33" spans="1:7">
      <c r="A33" s="62" t="s">
        <v>648</v>
      </c>
      <c r="B33" s="138">
        <f>B9+B21</f>
        <v>26104589.280000001</v>
      </c>
      <c r="C33" s="138">
        <f t="shared" ref="C33:G33" si="5">C9+C21</f>
        <v>0</v>
      </c>
      <c r="D33" s="138">
        <f t="shared" si="5"/>
        <v>26104589.280000001</v>
      </c>
      <c r="E33" s="138">
        <f t="shared" si="5"/>
        <v>5898794.6900000004</v>
      </c>
      <c r="F33" s="138">
        <f t="shared" si="5"/>
        <v>5898794.6900000004</v>
      </c>
      <c r="G33" s="221">
        <f t="shared" si="5"/>
        <v>20205794.59</v>
      </c>
    </row>
    <row r="34" spans="1:7" ht="15.75" thickBot="1">
      <c r="A34" s="175"/>
      <c r="B34" s="225"/>
      <c r="C34" s="225"/>
      <c r="D34" s="225"/>
      <c r="E34" s="225"/>
      <c r="F34" s="225"/>
      <c r="G34" s="226"/>
    </row>
    <row r="35" spans="1:7">
      <c r="A35" s="39" t="s">
        <v>165</v>
      </c>
      <c r="B35" s="8"/>
      <c r="C35" s="9"/>
      <c r="D35" s="9"/>
    </row>
    <row r="36" spans="1:7">
      <c r="A36" s="8"/>
      <c r="B36" s="8"/>
      <c r="C36" s="9"/>
      <c r="D36" s="9"/>
    </row>
    <row r="37" spans="1:7">
      <c r="A37" s="7"/>
      <c r="B37" s="8"/>
      <c r="C37" s="9"/>
      <c r="D37" s="7"/>
    </row>
    <row r="38" spans="1:7">
      <c r="A38" s="7"/>
      <c r="B38" s="8"/>
      <c r="C38" s="9"/>
      <c r="D38" s="7"/>
    </row>
    <row r="39" spans="1:7">
      <c r="A39" s="7"/>
      <c r="B39" s="8"/>
      <c r="C39" s="9"/>
      <c r="D39" s="7"/>
    </row>
    <row r="40" spans="1:7">
      <c r="A40" s="7"/>
      <c r="B40" s="8"/>
      <c r="C40" s="9"/>
      <c r="D40" s="7"/>
    </row>
    <row r="41" spans="1:7">
      <c r="A41" s="7"/>
      <c r="B41" s="8"/>
      <c r="C41" s="9"/>
      <c r="D41" s="7"/>
    </row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pageMargins left="0.7" right="0.7" top="0.75" bottom="0.75" header="0.3" footer="0.3"/>
  <pageSetup scale="4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7283"/>
  <sheetViews>
    <sheetView view="pageBreakPreview" topLeftCell="A41" zoomScale="60" zoomScaleNormal="100" workbookViewId="0">
      <selection activeCell="A99" sqref="A99:D103"/>
    </sheetView>
  </sheetViews>
  <sheetFormatPr baseColWidth="10" defaultColWidth="14.7109375" defaultRowHeight="15" customHeight="1" zeroHeight="1"/>
  <cols>
    <col min="1" max="1" width="78" style="40" customWidth="1"/>
    <col min="2" max="2" width="19.5703125" customWidth="1"/>
    <col min="3" max="3" width="18.28515625" customWidth="1"/>
    <col min="4" max="4" width="75.5703125" style="40" customWidth="1"/>
    <col min="5" max="5" width="20" customWidth="1"/>
    <col min="6" max="6" width="20.7109375" customWidth="1"/>
  </cols>
  <sheetData>
    <row r="1" spans="1:6" s="19" customFormat="1" ht="37.5" customHeight="1" thickBot="1">
      <c r="A1" s="227" t="s">
        <v>210</v>
      </c>
      <c r="B1" s="227"/>
      <c r="C1" s="227"/>
      <c r="D1" s="227"/>
      <c r="E1" s="227"/>
      <c r="F1" s="227"/>
    </row>
    <row r="2" spans="1:6">
      <c r="A2" s="228" t="s">
        <v>211</v>
      </c>
      <c r="B2" s="229"/>
      <c r="C2" s="229"/>
      <c r="D2" s="229"/>
      <c r="E2" s="229"/>
      <c r="F2" s="230"/>
    </row>
    <row r="3" spans="1:6">
      <c r="A3" s="231" t="s">
        <v>212</v>
      </c>
      <c r="B3" s="232"/>
      <c r="C3" s="232"/>
      <c r="D3" s="232"/>
      <c r="E3" s="232"/>
      <c r="F3" s="233"/>
    </row>
    <row r="4" spans="1:6">
      <c r="A4" s="231" t="s">
        <v>213</v>
      </c>
      <c r="B4" s="232"/>
      <c r="C4" s="232"/>
      <c r="D4" s="232"/>
      <c r="E4" s="232"/>
      <c r="F4" s="233"/>
    </row>
    <row r="5" spans="1:6">
      <c r="A5" s="234" t="s">
        <v>214</v>
      </c>
      <c r="B5" s="235"/>
      <c r="C5" s="235"/>
      <c r="D5" s="235"/>
      <c r="E5" s="235"/>
      <c r="F5" s="236"/>
    </row>
    <row r="6" spans="1:6">
      <c r="A6" s="142" t="s">
        <v>215</v>
      </c>
      <c r="B6" s="20">
        <v>2022</v>
      </c>
      <c r="C6" s="21">
        <v>2021</v>
      </c>
      <c r="D6" s="22" t="s">
        <v>0</v>
      </c>
      <c r="E6" s="20">
        <v>2022</v>
      </c>
      <c r="F6" s="143">
        <v>2021</v>
      </c>
    </row>
    <row r="7" spans="1:6">
      <c r="A7" s="144" t="s">
        <v>1</v>
      </c>
      <c r="B7" s="23"/>
      <c r="C7" s="23"/>
      <c r="D7" s="24" t="s">
        <v>2</v>
      </c>
      <c r="E7" s="23"/>
      <c r="F7" s="145"/>
    </row>
    <row r="8" spans="1:6">
      <c r="A8" s="144" t="s">
        <v>3</v>
      </c>
      <c r="B8" s="23"/>
      <c r="C8" s="23"/>
      <c r="D8" s="24" t="s">
        <v>4</v>
      </c>
      <c r="E8" s="23"/>
      <c r="F8" s="145"/>
    </row>
    <row r="9" spans="1:6">
      <c r="A9" s="68" t="s">
        <v>5</v>
      </c>
      <c r="B9" s="25">
        <f>SUM(B10:B16)</f>
        <v>1340128.24</v>
      </c>
      <c r="C9" s="25">
        <f>SUM(C10:C16)</f>
        <v>134119.95000000001</v>
      </c>
      <c r="D9" s="26" t="s">
        <v>6</v>
      </c>
      <c r="E9" s="25">
        <f>SUM(E10:E18)</f>
        <v>13355652.5</v>
      </c>
      <c r="F9" s="146">
        <f>SUM(F10:F18)</f>
        <v>13883858.199999999</v>
      </c>
    </row>
    <row r="10" spans="1:6">
      <c r="A10" s="147" t="s">
        <v>7</v>
      </c>
      <c r="B10" s="25"/>
      <c r="C10" s="25"/>
      <c r="D10" s="27" t="s">
        <v>8</v>
      </c>
      <c r="E10" s="28">
        <v>1756867.76</v>
      </c>
      <c r="F10" s="148">
        <v>1567067.76</v>
      </c>
    </row>
    <row r="11" spans="1:6">
      <c r="A11" s="147" t="s">
        <v>9</v>
      </c>
      <c r="B11" s="25"/>
      <c r="C11" s="25"/>
      <c r="D11" s="27" t="s">
        <v>10</v>
      </c>
      <c r="E11" s="28">
        <v>1653153.71</v>
      </c>
      <c r="F11" s="148">
        <v>1984696.87</v>
      </c>
    </row>
    <row r="12" spans="1:6">
      <c r="A12" s="147" t="s">
        <v>11</v>
      </c>
      <c r="B12" s="28">
        <v>1340128.24</v>
      </c>
      <c r="C12" s="28">
        <v>134119.95000000001</v>
      </c>
      <c r="D12" s="27" t="s">
        <v>12</v>
      </c>
      <c r="E12" s="25"/>
      <c r="F12" s="146"/>
    </row>
    <row r="13" spans="1:6">
      <c r="A13" s="147" t="s">
        <v>13</v>
      </c>
      <c r="B13" s="25"/>
      <c r="C13" s="25"/>
      <c r="D13" s="27" t="s">
        <v>14</v>
      </c>
      <c r="E13" s="25"/>
      <c r="F13" s="146"/>
    </row>
    <row r="14" spans="1:6">
      <c r="A14" s="147" t="s">
        <v>15</v>
      </c>
      <c r="B14" s="25"/>
      <c r="C14" s="25"/>
      <c r="D14" s="27" t="s">
        <v>16</v>
      </c>
      <c r="E14" s="25"/>
      <c r="F14" s="146"/>
    </row>
    <row r="15" spans="1:6">
      <c r="A15" s="147" t="s">
        <v>17</v>
      </c>
      <c r="B15" s="25"/>
      <c r="C15" s="25"/>
      <c r="D15" s="27" t="s">
        <v>18</v>
      </c>
      <c r="E15" s="25"/>
      <c r="F15" s="146"/>
    </row>
    <row r="16" spans="1:6">
      <c r="A16" s="147" t="s">
        <v>19</v>
      </c>
      <c r="B16" s="25"/>
      <c r="C16" s="25"/>
      <c r="D16" s="27" t="s">
        <v>20</v>
      </c>
      <c r="E16" s="28">
        <v>8138997.7400000002</v>
      </c>
      <c r="F16" s="148">
        <v>8025460.2800000003</v>
      </c>
    </row>
    <row r="17" spans="1:6">
      <c r="A17" s="68" t="s">
        <v>21</v>
      </c>
      <c r="B17" s="25">
        <f>SUM(B18:B24)</f>
        <v>12010987.940000001</v>
      </c>
      <c r="C17" s="25">
        <f>SUM(C18:C24)</f>
        <v>11390948.060000001</v>
      </c>
      <c r="D17" s="27" t="s">
        <v>22</v>
      </c>
      <c r="E17" s="25"/>
      <c r="F17" s="146"/>
    </row>
    <row r="18" spans="1:6">
      <c r="A18" s="147" t="s">
        <v>23</v>
      </c>
      <c r="B18" s="25"/>
      <c r="C18" s="25"/>
      <c r="D18" s="27" t="s">
        <v>24</v>
      </c>
      <c r="E18" s="28">
        <v>1806633.29</v>
      </c>
      <c r="F18" s="148">
        <v>2306633.29</v>
      </c>
    </row>
    <row r="19" spans="1:6">
      <c r="A19" s="147" t="s">
        <v>25</v>
      </c>
      <c r="B19" s="28">
        <v>5826206.3700000001</v>
      </c>
      <c r="C19" s="28">
        <v>5278309.9800000004</v>
      </c>
      <c r="D19" s="26" t="s">
        <v>26</v>
      </c>
      <c r="E19" s="25">
        <f>SUM(E20:E22)</f>
        <v>0</v>
      </c>
      <c r="F19" s="146">
        <f>SUM(F20:F22)</f>
        <v>0</v>
      </c>
    </row>
    <row r="20" spans="1:6">
      <c r="A20" s="147" t="s">
        <v>27</v>
      </c>
      <c r="B20" s="28">
        <v>287768.69</v>
      </c>
      <c r="C20" s="28">
        <v>227768.69</v>
      </c>
      <c r="D20" s="27" t="s">
        <v>28</v>
      </c>
      <c r="E20" s="28">
        <v>0</v>
      </c>
      <c r="F20" s="148">
        <v>0</v>
      </c>
    </row>
    <row r="21" spans="1:6">
      <c r="A21" s="147" t="s">
        <v>29</v>
      </c>
      <c r="B21" s="25"/>
      <c r="C21" s="25"/>
      <c r="D21" s="27" t="s">
        <v>30</v>
      </c>
      <c r="E21" s="28">
        <v>0</v>
      </c>
      <c r="F21" s="148">
        <v>0</v>
      </c>
    </row>
    <row r="22" spans="1:6">
      <c r="A22" s="147" t="s">
        <v>31</v>
      </c>
      <c r="B22" s="28">
        <v>5000</v>
      </c>
      <c r="C22" s="28">
        <v>5000</v>
      </c>
      <c r="D22" s="27" t="s">
        <v>32</v>
      </c>
      <c r="E22" s="28">
        <v>0</v>
      </c>
      <c r="F22" s="148">
        <v>0</v>
      </c>
    </row>
    <row r="23" spans="1:6">
      <c r="A23" s="147" t="s">
        <v>33</v>
      </c>
      <c r="B23" s="25"/>
      <c r="C23" s="25"/>
      <c r="D23" s="26" t="s">
        <v>34</v>
      </c>
      <c r="E23" s="25">
        <f>E24+E25</f>
        <v>0</v>
      </c>
      <c r="F23" s="146">
        <f>F24+F25</f>
        <v>0</v>
      </c>
    </row>
    <row r="24" spans="1:6">
      <c r="A24" s="147" t="s">
        <v>35</v>
      </c>
      <c r="B24" s="28">
        <v>5892012.8799999999</v>
      </c>
      <c r="C24" s="28">
        <v>5879869.3899999997</v>
      </c>
      <c r="D24" s="27" t="s">
        <v>36</v>
      </c>
      <c r="E24" s="28">
        <v>0</v>
      </c>
      <c r="F24" s="148">
        <v>0</v>
      </c>
    </row>
    <row r="25" spans="1:6">
      <c r="A25" s="68" t="s">
        <v>37</v>
      </c>
      <c r="B25" s="25">
        <f>SUM(B26:B30)</f>
        <v>0</v>
      </c>
      <c r="C25" s="25">
        <f>SUM(C26:C30)</f>
        <v>0</v>
      </c>
      <c r="D25" s="27" t="s">
        <v>38</v>
      </c>
      <c r="E25" s="28">
        <v>0</v>
      </c>
      <c r="F25" s="148">
        <v>0</v>
      </c>
    </row>
    <row r="26" spans="1:6">
      <c r="A26" s="147" t="s">
        <v>39</v>
      </c>
      <c r="B26" s="25"/>
      <c r="C26" s="25"/>
      <c r="D26" s="26" t="s">
        <v>40</v>
      </c>
      <c r="E26" s="28">
        <v>0</v>
      </c>
      <c r="F26" s="148">
        <v>0</v>
      </c>
    </row>
    <row r="27" spans="1:6">
      <c r="A27" s="147" t="s">
        <v>41</v>
      </c>
      <c r="B27" s="25"/>
      <c r="C27" s="25"/>
      <c r="D27" s="26" t="s">
        <v>42</v>
      </c>
      <c r="E27" s="25">
        <f>SUM(E28:E30)</f>
        <v>0</v>
      </c>
      <c r="F27" s="146">
        <f>SUM(F28:F30)</f>
        <v>0</v>
      </c>
    </row>
    <row r="28" spans="1:6">
      <c r="A28" s="147" t="s">
        <v>43</v>
      </c>
      <c r="B28" s="25"/>
      <c r="C28" s="25"/>
      <c r="D28" s="27" t="s">
        <v>44</v>
      </c>
      <c r="E28" s="28">
        <v>0</v>
      </c>
      <c r="F28" s="148">
        <v>0</v>
      </c>
    </row>
    <row r="29" spans="1:6">
      <c r="A29" s="147" t="s">
        <v>45</v>
      </c>
      <c r="B29" s="25"/>
      <c r="C29" s="25"/>
      <c r="D29" s="27" t="s">
        <v>46</v>
      </c>
      <c r="E29" s="28">
        <v>0</v>
      </c>
      <c r="F29" s="148">
        <v>0</v>
      </c>
    </row>
    <row r="30" spans="1:6">
      <c r="A30" s="147" t="s">
        <v>47</v>
      </c>
      <c r="B30" s="25"/>
      <c r="C30" s="25"/>
      <c r="D30" s="27" t="s">
        <v>48</v>
      </c>
      <c r="E30" s="28">
        <v>0</v>
      </c>
      <c r="F30" s="148">
        <v>0</v>
      </c>
    </row>
    <row r="31" spans="1:6">
      <c r="A31" s="68" t="s">
        <v>49</v>
      </c>
      <c r="B31" s="25">
        <f>SUM(B32:B36)</f>
        <v>0</v>
      </c>
      <c r="C31" s="25">
        <f>SUM(C32:C36)</f>
        <v>0</v>
      </c>
      <c r="D31" s="26" t="s">
        <v>50</v>
      </c>
      <c r="E31" s="25">
        <f>SUM(E32:E37)</f>
        <v>0</v>
      </c>
      <c r="F31" s="146">
        <f>SUM(F32:F37)</f>
        <v>0</v>
      </c>
    </row>
    <row r="32" spans="1:6">
      <c r="A32" s="147" t="s">
        <v>51</v>
      </c>
      <c r="B32" s="28">
        <v>0</v>
      </c>
      <c r="C32" s="28">
        <v>0</v>
      </c>
      <c r="D32" s="27" t="s">
        <v>52</v>
      </c>
      <c r="E32" s="25"/>
      <c r="F32" s="146"/>
    </row>
    <row r="33" spans="1:6">
      <c r="A33" s="147" t="s">
        <v>53</v>
      </c>
      <c r="B33" s="25"/>
      <c r="C33" s="25"/>
      <c r="D33" s="27" t="s">
        <v>54</v>
      </c>
      <c r="E33" s="25"/>
      <c r="F33" s="146"/>
    </row>
    <row r="34" spans="1:6">
      <c r="A34" s="147" t="s">
        <v>55</v>
      </c>
      <c r="B34" s="25"/>
      <c r="C34" s="25"/>
      <c r="D34" s="27" t="s">
        <v>56</v>
      </c>
      <c r="E34" s="25"/>
      <c r="F34" s="146"/>
    </row>
    <row r="35" spans="1:6">
      <c r="A35" s="147" t="s">
        <v>57</v>
      </c>
      <c r="B35" s="25"/>
      <c r="C35" s="25"/>
      <c r="D35" s="27" t="s">
        <v>58</v>
      </c>
      <c r="E35" s="25"/>
      <c r="F35" s="146"/>
    </row>
    <row r="36" spans="1:6">
      <c r="A36" s="147" t="s">
        <v>59</v>
      </c>
      <c r="B36" s="25"/>
      <c r="C36" s="25"/>
      <c r="D36" s="27" t="s">
        <v>60</v>
      </c>
      <c r="E36" s="25"/>
      <c r="F36" s="146"/>
    </row>
    <row r="37" spans="1:6">
      <c r="A37" s="68" t="s">
        <v>61</v>
      </c>
      <c r="B37" s="28">
        <v>0</v>
      </c>
      <c r="C37" s="28">
        <v>0</v>
      </c>
      <c r="D37" s="27" t="s">
        <v>62</v>
      </c>
      <c r="E37" s="25"/>
      <c r="F37" s="146"/>
    </row>
    <row r="38" spans="1:6">
      <c r="A38" s="68" t="s">
        <v>216</v>
      </c>
      <c r="B38" s="25">
        <f>SUM(B39:B40)</f>
        <v>0</v>
      </c>
      <c r="C38" s="25">
        <f>SUM(C39:C40)</f>
        <v>0</v>
      </c>
      <c r="D38" s="26" t="s">
        <v>63</v>
      </c>
      <c r="E38" s="25">
        <f>SUM(E39:E41)</f>
        <v>0</v>
      </c>
      <c r="F38" s="146">
        <f>SUM(F39:F41)</f>
        <v>0</v>
      </c>
    </row>
    <row r="39" spans="1:6">
      <c r="A39" s="147" t="s">
        <v>64</v>
      </c>
      <c r="B39" s="28">
        <v>0</v>
      </c>
      <c r="C39" s="28">
        <v>0</v>
      </c>
      <c r="D39" s="27" t="s">
        <v>65</v>
      </c>
      <c r="E39" s="28">
        <v>0</v>
      </c>
      <c r="F39" s="148">
        <v>0</v>
      </c>
    </row>
    <row r="40" spans="1:6">
      <c r="A40" s="147" t="s">
        <v>66</v>
      </c>
      <c r="B40" s="28">
        <v>0</v>
      </c>
      <c r="C40" s="28">
        <v>0</v>
      </c>
      <c r="D40" s="27" t="s">
        <v>67</v>
      </c>
      <c r="E40" s="28">
        <v>0</v>
      </c>
      <c r="F40" s="148">
        <v>0</v>
      </c>
    </row>
    <row r="41" spans="1:6">
      <c r="A41" s="68" t="s">
        <v>68</v>
      </c>
      <c r="B41" s="25">
        <f>SUM(B42:B45)</f>
        <v>0</v>
      </c>
      <c r="C41" s="25">
        <f>SUM(C42:C45)</f>
        <v>0</v>
      </c>
      <c r="D41" s="27" t="s">
        <v>69</v>
      </c>
      <c r="E41" s="28">
        <v>0</v>
      </c>
      <c r="F41" s="148">
        <v>0</v>
      </c>
    </row>
    <row r="42" spans="1:6">
      <c r="A42" s="147" t="s">
        <v>70</v>
      </c>
      <c r="B42" s="25"/>
      <c r="C42" s="25"/>
      <c r="D42" s="26" t="s">
        <v>71</v>
      </c>
      <c r="E42" s="25">
        <f>SUM(E43:E45)</f>
        <v>0</v>
      </c>
      <c r="F42" s="146">
        <f>SUM(F43:F45)</f>
        <v>0</v>
      </c>
    </row>
    <row r="43" spans="1:6">
      <c r="A43" s="147" t="s">
        <v>72</v>
      </c>
      <c r="B43" s="25"/>
      <c r="C43" s="25"/>
      <c r="D43" s="27" t="s">
        <v>73</v>
      </c>
      <c r="E43" s="28">
        <v>0</v>
      </c>
      <c r="F43" s="148">
        <v>0</v>
      </c>
    </row>
    <row r="44" spans="1:6">
      <c r="A44" s="147" t="s">
        <v>74</v>
      </c>
      <c r="B44" s="25"/>
      <c r="C44" s="25"/>
      <c r="D44" s="27" t="s">
        <v>75</v>
      </c>
      <c r="E44" s="28">
        <v>0</v>
      </c>
      <c r="F44" s="148">
        <v>0</v>
      </c>
    </row>
    <row r="45" spans="1:6">
      <c r="A45" s="147" t="s">
        <v>76</v>
      </c>
      <c r="B45" s="25"/>
      <c r="C45" s="25"/>
      <c r="D45" s="27" t="s">
        <v>77</v>
      </c>
      <c r="E45" s="28">
        <v>0</v>
      </c>
      <c r="F45" s="148">
        <v>0</v>
      </c>
    </row>
    <row r="46" spans="1:6">
      <c r="A46" s="87"/>
      <c r="B46" s="29"/>
      <c r="C46" s="29"/>
      <c r="D46" s="30"/>
      <c r="E46" s="29"/>
      <c r="F46" s="149"/>
    </row>
    <row r="47" spans="1:6">
      <c r="A47" s="62" t="s">
        <v>78</v>
      </c>
      <c r="B47" s="31">
        <f>B9+B17+B25+B31+B37+B38+B41</f>
        <v>13351116.180000002</v>
      </c>
      <c r="C47" s="31">
        <f>C9+C17+C25+C31+C37+C38+C41</f>
        <v>11525068.01</v>
      </c>
      <c r="D47" s="32" t="s">
        <v>79</v>
      </c>
      <c r="E47" s="31">
        <f>E9+E19+E23+E26+E27+E31+E38+E42</f>
        <v>13355652.5</v>
      </c>
      <c r="F47" s="150">
        <f>F9+F19+F23+F26+F27+F31+F38+F42</f>
        <v>13883858.199999999</v>
      </c>
    </row>
    <row r="48" spans="1:6">
      <c r="A48" s="87"/>
      <c r="B48" s="29"/>
      <c r="C48" s="29"/>
      <c r="D48" s="30"/>
      <c r="E48" s="29"/>
      <c r="F48" s="149"/>
    </row>
    <row r="49" spans="1:6">
      <c r="A49" s="144" t="s">
        <v>80</v>
      </c>
      <c r="B49" s="29"/>
      <c r="C49" s="29"/>
      <c r="D49" s="32" t="s">
        <v>81</v>
      </c>
      <c r="E49" s="29"/>
      <c r="F49" s="149"/>
    </row>
    <row r="50" spans="1:6">
      <c r="A50" s="68" t="s">
        <v>82</v>
      </c>
      <c r="B50" s="28">
        <v>0</v>
      </c>
      <c r="C50" s="28">
        <v>0</v>
      </c>
      <c r="D50" s="26" t="s">
        <v>83</v>
      </c>
      <c r="E50" s="28">
        <v>0</v>
      </c>
      <c r="F50" s="148">
        <v>0</v>
      </c>
    </row>
    <row r="51" spans="1:6">
      <c r="A51" s="68" t="s">
        <v>84</v>
      </c>
      <c r="B51" s="28">
        <v>0</v>
      </c>
      <c r="C51" s="28">
        <v>0</v>
      </c>
      <c r="D51" s="26" t="s">
        <v>85</v>
      </c>
      <c r="E51" s="28">
        <v>0</v>
      </c>
      <c r="F51" s="148">
        <v>0</v>
      </c>
    </row>
    <row r="52" spans="1:6">
      <c r="A52" s="68" t="s">
        <v>86</v>
      </c>
      <c r="B52" s="28">
        <v>12927565.51</v>
      </c>
      <c r="C52" s="28">
        <v>12927565.51</v>
      </c>
      <c r="D52" s="26" t="s">
        <v>87</v>
      </c>
      <c r="E52" s="28">
        <v>0</v>
      </c>
      <c r="F52" s="148">
        <v>0</v>
      </c>
    </row>
    <row r="53" spans="1:6">
      <c r="A53" s="68" t="s">
        <v>88</v>
      </c>
      <c r="B53" s="28">
        <v>5677471.5700000003</v>
      </c>
      <c r="C53" s="28">
        <v>5663075.0199999996</v>
      </c>
      <c r="D53" s="26" t="s">
        <v>89</v>
      </c>
      <c r="E53" s="28">
        <v>0</v>
      </c>
      <c r="F53" s="148">
        <v>0</v>
      </c>
    </row>
    <row r="54" spans="1:6">
      <c r="A54" s="68" t="s">
        <v>90</v>
      </c>
      <c r="B54" s="28">
        <v>150440</v>
      </c>
      <c r="C54" s="28">
        <v>150440</v>
      </c>
      <c r="D54" s="26" t="s">
        <v>91</v>
      </c>
      <c r="E54" s="28">
        <v>0</v>
      </c>
      <c r="F54" s="148">
        <v>0</v>
      </c>
    </row>
    <row r="55" spans="1:6">
      <c r="A55" s="68" t="s">
        <v>92</v>
      </c>
      <c r="B55" s="28">
        <v>-661173.98</v>
      </c>
      <c r="C55" s="28">
        <v>-661173.98</v>
      </c>
      <c r="D55" s="33" t="s">
        <v>93</v>
      </c>
      <c r="E55" s="28">
        <v>0</v>
      </c>
      <c r="F55" s="148">
        <v>0</v>
      </c>
    </row>
    <row r="56" spans="1:6">
      <c r="A56" s="68" t="s">
        <v>94</v>
      </c>
      <c r="B56" s="28">
        <v>0</v>
      </c>
      <c r="C56" s="28">
        <v>0</v>
      </c>
      <c r="D56" s="30"/>
      <c r="E56" s="29"/>
      <c r="F56" s="149"/>
    </row>
    <row r="57" spans="1:6">
      <c r="A57" s="68" t="s">
        <v>95</v>
      </c>
      <c r="B57" s="28">
        <v>0</v>
      </c>
      <c r="C57" s="28">
        <v>0</v>
      </c>
      <c r="D57" s="32" t="s">
        <v>96</v>
      </c>
      <c r="E57" s="31">
        <f>SUM(E50:E55)</f>
        <v>0</v>
      </c>
      <c r="F57" s="150">
        <f>SUM(F50:F55)</f>
        <v>0</v>
      </c>
    </row>
    <row r="58" spans="1:6">
      <c r="A58" s="68" t="s">
        <v>97</v>
      </c>
      <c r="B58" s="28">
        <v>0</v>
      </c>
      <c r="C58" s="28">
        <v>0</v>
      </c>
      <c r="D58" s="30"/>
      <c r="E58" s="29"/>
      <c r="F58" s="149"/>
    </row>
    <row r="59" spans="1:6">
      <c r="A59" s="87"/>
      <c r="B59" s="29"/>
      <c r="C59" s="29"/>
      <c r="D59" s="32" t="s">
        <v>98</v>
      </c>
      <c r="E59" s="31">
        <f>E47+E57</f>
        <v>13355652.5</v>
      </c>
      <c r="F59" s="150">
        <f>F47+F57</f>
        <v>13883858.199999999</v>
      </c>
    </row>
    <row r="60" spans="1:6">
      <c r="A60" s="62" t="s">
        <v>99</v>
      </c>
      <c r="B60" s="31">
        <f>SUM(B50:B58)</f>
        <v>18094303.099999998</v>
      </c>
      <c r="C60" s="31">
        <f>SUM(C50:C58)</f>
        <v>18079906.550000001</v>
      </c>
      <c r="D60" s="30"/>
      <c r="E60" s="29"/>
      <c r="F60" s="149"/>
    </row>
    <row r="61" spans="1:6">
      <c r="A61" s="87"/>
      <c r="B61" s="29"/>
      <c r="C61" s="29"/>
      <c r="D61" s="34" t="s">
        <v>100</v>
      </c>
      <c r="E61" s="29"/>
      <c r="F61" s="149"/>
    </row>
    <row r="62" spans="1:6">
      <c r="A62" s="62" t="s">
        <v>101</v>
      </c>
      <c r="B62" s="31">
        <f>SUM(B47+B60)</f>
        <v>31445419.280000001</v>
      </c>
      <c r="C62" s="31">
        <f>SUM(C47+C60)</f>
        <v>29604974.560000002</v>
      </c>
      <c r="D62" s="30"/>
      <c r="E62" s="29"/>
      <c r="F62" s="149"/>
    </row>
    <row r="63" spans="1:6">
      <c r="A63" s="87"/>
      <c r="B63" s="35"/>
      <c r="C63" s="35"/>
      <c r="D63" s="36" t="s">
        <v>102</v>
      </c>
      <c r="E63" s="25">
        <f>SUM(E64:E66)</f>
        <v>3273421.33</v>
      </c>
      <c r="F63" s="146">
        <f>SUM(F64:F66)</f>
        <v>3273421.33</v>
      </c>
    </row>
    <row r="64" spans="1:6">
      <c r="A64" s="87"/>
      <c r="B64" s="35"/>
      <c r="C64" s="35"/>
      <c r="D64" s="26" t="s">
        <v>103</v>
      </c>
      <c r="E64" s="28">
        <v>3273421.33</v>
      </c>
      <c r="F64" s="148">
        <v>3273421.33</v>
      </c>
    </row>
    <row r="65" spans="1:6">
      <c r="A65" s="87"/>
      <c r="B65" s="35"/>
      <c r="C65" s="35"/>
      <c r="D65" s="33" t="s">
        <v>104</v>
      </c>
      <c r="E65" s="28">
        <v>0</v>
      </c>
      <c r="F65" s="148">
        <v>0</v>
      </c>
    </row>
    <row r="66" spans="1:6">
      <c r="A66" s="87"/>
      <c r="B66" s="35"/>
      <c r="C66" s="35"/>
      <c r="D66" s="26" t="s">
        <v>105</v>
      </c>
      <c r="E66" s="28">
        <v>0</v>
      </c>
      <c r="F66" s="148">
        <v>0</v>
      </c>
    </row>
    <row r="67" spans="1:6">
      <c r="A67" s="87"/>
      <c r="B67" s="35"/>
      <c r="C67" s="35"/>
      <c r="D67" s="30"/>
      <c r="E67" s="29"/>
      <c r="F67" s="149"/>
    </row>
    <row r="68" spans="1:6">
      <c r="A68" s="87"/>
      <c r="B68" s="35"/>
      <c r="C68" s="35"/>
      <c r="D68" s="36" t="s">
        <v>106</v>
      </c>
      <c r="E68" s="25">
        <f>SUM(E69:E73)</f>
        <v>14816345.449999999</v>
      </c>
      <c r="F68" s="146">
        <f>SUM(F69:F73)</f>
        <v>12447695.029999999</v>
      </c>
    </row>
    <row r="69" spans="1:6">
      <c r="A69" s="151"/>
      <c r="B69" s="35"/>
      <c r="C69" s="35"/>
      <c r="D69" s="26" t="s">
        <v>107</v>
      </c>
      <c r="E69" s="28">
        <v>2368650.42</v>
      </c>
      <c r="F69" s="148">
        <v>2170658.77</v>
      </c>
    </row>
    <row r="70" spans="1:6">
      <c r="A70" s="151"/>
      <c r="B70" s="35"/>
      <c r="C70" s="35"/>
      <c r="D70" s="26" t="s">
        <v>108</v>
      </c>
      <c r="E70" s="28">
        <v>12447695.029999999</v>
      </c>
      <c r="F70" s="148">
        <v>10277036.26</v>
      </c>
    </row>
    <row r="71" spans="1:6">
      <c r="A71" s="151"/>
      <c r="B71" s="35"/>
      <c r="C71" s="35"/>
      <c r="D71" s="26" t="s">
        <v>109</v>
      </c>
      <c r="E71" s="28">
        <v>0</v>
      </c>
      <c r="F71" s="148">
        <v>0</v>
      </c>
    </row>
    <row r="72" spans="1:6">
      <c r="A72" s="151"/>
      <c r="B72" s="35"/>
      <c r="C72" s="35"/>
      <c r="D72" s="26" t="s">
        <v>110</v>
      </c>
      <c r="E72" s="28">
        <v>0</v>
      </c>
      <c r="F72" s="148">
        <v>0</v>
      </c>
    </row>
    <row r="73" spans="1:6">
      <c r="A73" s="151"/>
      <c r="B73" s="35"/>
      <c r="C73" s="35"/>
      <c r="D73" s="26" t="s">
        <v>111</v>
      </c>
      <c r="E73" s="28">
        <v>0</v>
      </c>
      <c r="F73" s="148">
        <v>0</v>
      </c>
    </row>
    <row r="74" spans="1:6">
      <c r="A74" s="151"/>
      <c r="B74" s="35"/>
      <c r="C74" s="35"/>
      <c r="D74" s="30"/>
      <c r="E74" s="29"/>
      <c r="F74" s="149"/>
    </row>
    <row r="75" spans="1:6">
      <c r="A75" s="151"/>
      <c r="B75" s="35"/>
      <c r="C75" s="35"/>
      <c r="D75" s="36" t="s">
        <v>217</v>
      </c>
      <c r="E75" s="25">
        <f>E76+E77</f>
        <v>0</v>
      </c>
      <c r="F75" s="146">
        <f>F76+F77</f>
        <v>0</v>
      </c>
    </row>
    <row r="76" spans="1:6">
      <c r="A76" s="151"/>
      <c r="B76" s="35"/>
      <c r="C76" s="35"/>
      <c r="D76" s="26" t="s">
        <v>112</v>
      </c>
      <c r="E76" s="28">
        <v>0</v>
      </c>
      <c r="F76" s="148">
        <v>0</v>
      </c>
    </row>
    <row r="77" spans="1:6">
      <c r="A77" s="151"/>
      <c r="B77" s="35"/>
      <c r="C77" s="35"/>
      <c r="D77" s="26" t="s">
        <v>113</v>
      </c>
      <c r="E77" s="28">
        <v>0</v>
      </c>
      <c r="F77" s="148">
        <v>0</v>
      </c>
    </row>
    <row r="78" spans="1:6">
      <c r="A78" s="151"/>
      <c r="B78" s="35"/>
      <c r="C78" s="35"/>
      <c r="D78" s="30"/>
      <c r="E78" s="29"/>
      <c r="F78" s="149"/>
    </row>
    <row r="79" spans="1:6">
      <c r="A79" s="151"/>
      <c r="B79" s="35"/>
      <c r="C79" s="35"/>
      <c r="D79" s="32" t="s">
        <v>114</v>
      </c>
      <c r="E79" s="31">
        <f>E63+E68+E75</f>
        <v>18089766.780000001</v>
      </c>
      <c r="F79" s="150">
        <f>F63+F68+F75</f>
        <v>15721116.359999999</v>
      </c>
    </row>
    <row r="80" spans="1:6">
      <c r="A80" s="151"/>
      <c r="B80" s="35"/>
      <c r="C80" s="35"/>
      <c r="D80" s="30"/>
      <c r="E80" s="29"/>
      <c r="F80" s="149"/>
    </row>
    <row r="81" spans="1:6">
      <c r="A81" s="151"/>
      <c r="B81" s="35"/>
      <c r="C81" s="35"/>
      <c r="D81" s="32" t="s">
        <v>115</v>
      </c>
      <c r="E81" s="31">
        <f>E59+E79</f>
        <v>31445419.280000001</v>
      </c>
      <c r="F81" s="150">
        <f>F59+F79</f>
        <v>29604974.559999999</v>
      </c>
    </row>
    <row r="82" spans="1:6" ht="15.75" thickBot="1">
      <c r="A82" s="152"/>
      <c r="B82" s="153"/>
      <c r="C82" s="153"/>
      <c r="D82" s="154"/>
      <c r="E82" s="154"/>
      <c r="F82" s="155"/>
    </row>
    <row r="97" spans="1:4">
      <c r="A97" s="39" t="s">
        <v>165</v>
      </c>
      <c r="B97" s="8"/>
      <c r="C97" s="9"/>
      <c r="D97" s="9"/>
    </row>
    <row r="98" spans="1:4">
      <c r="A98" s="8"/>
      <c r="B98" s="8"/>
      <c r="C98" s="9"/>
      <c r="D98" s="9"/>
    </row>
    <row r="99" spans="1:4">
      <c r="A99" s="7"/>
      <c r="B99" s="8"/>
      <c r="C99" s="9"/>
      <c r="D99" s="7"/>
    </row>
    <row r="100" spans="1:4">
      <c r="A100" s="7"/>
      <c r="B100" s="8"/>
      <c r="C100" s="9"/>
      <c r="D100" s="7"/>
    </row>
    <row r="101" spans="1:4">
      <c r="A101" s="7"/>
      <c r="B101" s="8"/>
      <c r="C101" s="9"/>
      <c r="D101" s="7"/>
    </row>
    <row r="102" spans="1:4">
      <c r="A102" s="7"/>
      <c r="B102" s="8"/>
      <c r="C102" s="9"/>
      <c r="D102" s="7"/>
    </row>
    <row r="103" spans="1:4">
      <c r="A103" s="7"/>
      <c r="B103" s="8"/>
      <c r="C103" s="9"/>
      <c r="D103" s="7"/>
    </row>
    <row r="104" spans="1:4"/>
    <row r="105" spans="1:4"/>
    <row r="106" spans="1:4"/>
    <row r="107" spans="1:4"/>
    <row r="108" spans="1:4"/>
    <row r="109" spans="1:4"/>
    <row r="110" spans="1:4"/>
    <row r="111" spans="1:4"/>
    <row r="112" spans="1:4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  <row r="10002"/>
    <row r="10003"/>
    <row r="10004"/>
    <row r="10005"/>
    <row r="10006"/>
    <row r="10007"/>
    <row r="10008"/>
    <row r="10009"/>
    <row r="10010"/>
    <row r="10011"/>
    <row r="10012"/>
    <row r="10013"/>
    <row r="10014"/>
    <row r="10015"/>
    <row r="10016"/>
    <row r="10017"/>
    <row r="10018"/>
    <row r="10019"/>
    <row r="10020"/>
    <row r="10021"/>
    <row r="10022"/>
    <row r="10023"/>
    <row r="10024"/>
    <row r="10025"/>
    <row r="10026"/>
    <row r="10027"/>
    <row r="10028"/>
    <row r="10029"/>
    <row r="10030"/>
    <row r="10031"/>
    <row r="10032"/>
    <row r="10033"/>
    <row r="10034"/>
    <row r="10035"/>
    <row r="10036"/>
    <row r="10037"/>
    <row r="10038"/>
    <row r="10039"/>
    <row r="10040"/>
    <row r="10041"/>
    <row r="10042"/>
    <row r="10043"/>
    <row r="10044"/>
    <row r="10045"/>
    <row r="10046"/>
    <row r="10047"/>
    <row r="10048"/>
    <row r="10049"/>
    <row r="10050"/>
    <row r="10051"/>
    <row r="10052"/>
    <row r="10053"/>
    <row r="10054"/>
    <row r="10055"/>
    <row r="10056"/>
    <row r="10057"/>
    <row r="10058"/>
    <row r="10059"/>
    <row r="10060"/>
    <row r="10061"/>
    <row r="10062"/>
    <row r="10063"/>
    <row r="10064"/>
    <row r="10065"/>
    <row r="10066"/>
    <row r="10067"/>
    <row r="10068"/>
    <row r="10069"/>
    <row r="10070"/>
    <row r="10071"/>
    <row r="10072"/>
    <row r="10073"/>
    <row r="10074"/>
    <row r="10075"/>
    <row r="10076"/>
    <row r="10077"/>
    <row r="10078"/>
    <row r="10079"/>
    <row r="10080"/>
    <row r="10081"/>
    <row r="10082"/>
    <row r="10083"/>
    <row r="10084"/>
    <row r="10085"/>
    <row r="10086"/>
    <row r="10087"/>
    <row r="10088"/>
    <row r="10089"/>
    <row r="10090"/>
    <row r="10091"/>
    <row r="10092"/>
    <row r="10093"/>
    <row r="10094"/>
    <row r="10095"/>
    <row r="10096"/>
    <row r="10097"/>
    <row r="10098"/>
    <row r="10099"/>
    <row r="10100"/>
    <row r="10101"/>
    <row r="10102"/>
    <row r="10103"/>
    <row r="10104"/>
    <row r="10105"/>
    <row r="10106"/>
    <row r="10107"/>
    <row r="10108"/>
    <row r="10109"/>
    <row r="10110"/>
    <row r="10111"/>
    <row r="10112"/>
    <row r="10113"/>
    <row r="10114"/>
    <row r="10115"/>
    <row r="10116"/>
    <row r="10117"/>
    <row r="10118"/>
    <row r="10119"/>
    <row r="10120"/>
    <row r="10121"/>
    <row r="10122"/>
    <row r="10123"/>
    <row r="10124"/>
    <row r="10125"/>
    <row r="10126"/>
    <row r="10127"/>
    <row r="10128"/>
    <row r="10129"/>
    <row r="10130"/>
    <row r="10131"/>
    <row r="10132"/>
    <row r="10133"/>
    <row r="10134"/>
    <row r="10135"/>
    <row r="10136"/>
    <row r="10137"/>
    <row r="10138"/>
    <row r="10139"/>
    <row r="10140"/>
    <row r="10141"/>
    <row r="10142"/>
    <row r="10143"/>
    <row r="10144"/>
    <row r="10145"/>
    <row r="10146"/>
    <row r="10147"/>
    <row r="10148"/>
    <row r="10149"/>
    <row r="10150"/>
    <row r="10151"/>
    <row r="10152"/>
    <row r="10153"/>
    <row r="10154"/>
    <row r="10155"/>
    <row r="10156"/>
    <row r="10157"/>
    <row r="10158"/>
    <row r="10159"/>
    <row r="10160"/>
    <row r="10161"/>
    <row r="10162"/>
    <row r="10163"/>
    <row r="10164"/>
    <row r="10165"/>
    <row r="10166"/>
    <row r="10167"/>
    <row r="10168"/>
    <row r="10169"/>
    <row r="10170"/>
    <row r="10171"/>
    <row r="10172"/>
    <row r="10173"/>
    <row r="10174"/>
    <row r="10175"/>
    <row r="10176"/>
    <row r="10177"/>
    <row r="10178"/>
    <row r="10179"/>
    <row r="10180"/>
    <row r="10181"/>
    <row r="10182"/>
    <row r="10183"/>
    <row r="10184"/>
    <row r="10185"/>
    <row r="10186"/>
    <row r="10187"/>
    <row r="10188"/>
    <row r="10189"/>
    <row r="10190"/>
    <row r="10191"/>
    <row r="10192"/>
    <row r="10193"/>
    <row r="10194"/>
    <row r="10195"/>
    <row r="10196"/>
    <row r="10197"/>
    <row r="10198"/>
    <row r="10199"/>
    <row r="10200"/>
    <row r="10201"/>
    <row r="10202"/>
    <row r="10203"/>
    <row r="10204"/>
    <row r="10205"/>
    <row r="10206"/>
    <row r="10207"/>
    <row r="10208"/>
    <row r="10209"/>
    <row r="10210"/>
    <row r="10211"/>
    <row r="10212"/>
    <row r="10213"/>
    <row r="10214"/>
    <row r="10215"/>
    <row r="10216"/>
    <row r="10217"/>
    <row r="10218"/>
    <row r="10219"/>
    <row r="10220"/>
    <row r="10221"/>
    <row r="10222"/>
    <row r="10223"/>
    <row r="10224"/>
    <row r="10225"/>
    <row r="10226"/>
    <row r="10227"/>
    <row r="10228"/>
    <row r="10229"/>
    <row r="10230"/>
    <row r="10231"/>
    <row r="10232"/>
    <row r="10233"/>
    <row r="10234"/>
    <row r="10235"/>
    <row r="10236"/>
    <row r="10237"/>
    <row r="10238"/>
    <row r="10239"/>
    <row r="10240"/>
    <row r="10241"/>
    <row r="10242"/>
    <row r="10243"/>
    <row r="10244"/>
    <row r="10245"/>
    <row r="10246"/>
    <row r="10247"/>
    <row r="10248"/>
    <row r="10249"/>
    <row r="10250"/>
    <row r="10251"/>
    <row r="10252"/>
    <row r="10253"/>
    <row r="10254"/>
    <row r="10255"/>
    <row r="10256"/>
    <row r="10257"/>
    <row r="10258"/>
    <row r="10259"/>
    <row r="10260"/>
    <row r="10261"/>
    <row r="10262"/>
    <row r="10263"/>
    <row r="10264"/>
    <row r="10265"/>
    <row r="10266"/>
    <row r="10267"/>
    <row r="10268"/>
    <row r="10269"/>
    <row r="10270"/>
    <row r="10271"/>
    <row r="10272"/>
    <row r="10273"/>
    <row r="10274"/>
    <row r="10275"/>
    <row r="10276"/>
    <row r="10277"/>
    <row r="10278"/>
    <row r="10279"/>
    <row r="10280"/>
    <row r="10281"/>
    <row r="10282"/>
    <row r="10283"/>
    <row r="10284"/>
    <row r="10285"/>
    <row r="10286"/>
    <row r="10287"/>
    <row r="10288"/>
    <row r="10289"/>
    <row r="10290"/>
    <row r="10291"/>
    <row r="10292"/>
    <row r="10293"/>
    <row r="10294"/>
    <row r="10295"/>
    <row r="10296"/>
    <row r="10297"/>
    <row r="10298"/>
    <row r="10299"/>
    <row r="10300"/>
    <row r="10301"/>
    <row r="10302"/>
    <row r="10303"/>
    <row r="10304"/>
    <row r="10305"/>
    <row r="10306"/>
    <row r="10307"/>
    <row r="10308"/>
    <row r="10309"/>
    <row r="10310"/>
    <row r="10311"/>
    <row r="10312"/>
    <row r="10313"/>
    <row r="10314"/>
    <row r="10315"/>
    <row r="10316"/>
    <row r="10317"/>
    <row r="10318"/>
    <row r="10319"/>
    <row r="10320"/>
    <row r="10321"/>
    <row r="10322"/>
    <row r="10323"/>
    <row r="10324"/>
    <row r="10325"/>
    <row r="10326"/>
    <row r="10327"/>
    <row r="10328"/>
    <row r="10329"/>
    <row r="10330"/>
    <row r="10331"/>
    <row r="10332"/>
    <row r="10333"/>
    <row r="10334"/>
    <row r="10335"/>
    <row r="10336"/>
    <row r="10337"/>
    <row r="10338"/>
    <row r="10339"/>
    <row r="10340"/>
    <row r="10341"/>
    <row r="10342"/>
    <row r="10343"/>
    <row r="10344"/>
    <row r="10345"/>
    <row r="10346"/>
    <row r="10347"/>
    <row r="10348"/>
    <row r="10349"/>
    <row r="10350"/>
    <row r="10351"/>
    <row r="10352"/>
    <row r="10353"/>
    <row r="10354"/>
    <row r="10355"/>
    <row r="10356"/>
    <row r="10357"/>
    <row r="10358"/>
    <row r="10359"/>
    <row r="10360"/>
    <row r="10361"/>
    <row r="10362"/>
    <row r="10363"/>
    <row r="10364"/>
    <row r="10365"/>
    <row r="10366"/>
    <row r="10367"/>
    <row r="10368"/>
    <row r="10369"/>
    <row r="10370"/>
    <row r="10371"/>
    <row r="10372"/>
    <row r="10373"/>
    <row r="10374"/>
    <row r="10375"/>
    <row r="10376"/>
    <row r="10377"/>
    <row r="10378"/>
    <row r="10379"/>
    <row r="10380"/>
    <row r="10381"/>
    <row r="10382"/>
    <row r="10383"/>
    <row r="10384"/>
    <row r="10385"/>
    <row r="10386"/>
    <row r="10387"/>
    <row r="10388"/>
    <row r="10389"/>
    <row r="10390"/>
    <row r="10391"/>
    <row r="10392"/>
    <row r="10393"/>
    <row r="10394"/>
    <row r="10395"/>
    <row r="10396"/>
    <row r="10397"/>
    <row r="10398"/>
    <row r="10399"/>
    <row r="10400"/>
    <row r="10401"/>
    <row r="10402"/>
    <row r="10403"/>
    <row r="10404"/>
    <row r="10405"/>
    <row r="10406"/>
    <row r="10407"/>
    <row r="10408"/>
    <row r="10409"/>
    <row r="10410"/>
    <row r="10411"/>
    <row r="10412"/>
    <row r="10413"/>
    <row r="10414"/>
    <row r="10415"/>
    <row r="10416"/>
    <row r="10417"/>
    <row r="10418"/>
    <row r="10419"/>
    <row r="10420"/>
    <row r="10421"/>
    <row r="10422"/>
    <row r="10423"/>
    <row r="10424"/>
    <row r="10425"/>
    <row r="10426"/>
    <row r="10427"/>
    <row r="10428"/>
    <row r="10429"/>
    <row r="10430"/>
    <row r="10431"/>
    <row r="10432"/>
    <row r="10433"/>
    <row r="10434"/>
    <row r="10435"/>
    <row r="10436"/>
    <row r="10437"/>
    <row r="10438"/>
    <row r="10439"/>
    <row r="10440"/>
    <row r="10441"/>
    <row r="10442"/>
    <row r="10443"/>
    <row r="10444"/>
    <row r="10445"/>
    <row r="10446"/>
    <row r="10447"/>
    <row r="10448"/>
    <row r="10449"/>
    <row r="10450"/>
    <row r="10451"/>
    <row r="10452"/>
    <row r="10453"/>
    <row r="10454"/>
    <row r="10455"/>
    <row r="10456"/>
    <row r="10457"/>
    <row r="10458"/>
    <row r="10459"/>
    <row r="10460"/>
    <row r="10461"/>
    <row r="10462"/>
    <row r="10463"/>
    <row r="10464"/>
    <row r="10465"/>
    <row r="10466"/>
    <row r="10467"/>
    <row r="10468"/>
    <row r="10469"/>
    <row r="10470"/>
    <row r="10471"/>
    <row r="10472"/>
    <row r="10473"/>
    <row r="10474"/>
    <row r="10475"/>
    <row r="10476"/>
    <row r="10477"/>
    <row r="10478"/>
    <row r="10479"/>
    <row r="10480"/>
    <row r="10481"/>
    <row r="10482"/>
    <row r="10483"/>
    <row r="10484"/>
    <row r="10485"/>
    <row r="10486"/>
    <row r="10487"/>
    <row r="10488"/>
    <row r="10489"/>
    <row r="10490"/>
    <row r="10491"/>
    <row r="10492"/>
    <row r="10493"/>
    <row r="10494"/>
    <row r="10495"/>
    <row r="10496"/>
    <row r="10497"/>
    <row r="10498"/>
    <row r="10499"/>
    <row r="10500"/>
    <row r="10501"/>
    <row r="10502"/>
    <row r="10503"/>
    <row r="10504"/>
    <row r="10505"/>
    <row r="10506"/>
    <row r="10507"/>
    <row r="10508"/>
    <row r="10509"/>
    <row r="10510"/>
    <row r="10511"/>
    <row r="10512"/>
    <row r="10513"/>
    <row r="10514"/>
    <row r="10515"/>
    <row r="10516"/>
    <row r="10517"/>
    <row r="10518"/>
    <row r="10519"/>
    <row r="10520"/>
    <row r="10521"/>
    <row r="10522"/>
    <row r="10523"/>
    <row r="10524"/>
    <row r="10525"/>
    <row r="10526"/>
    <row r="10527"/>
    <row r="10528"/>
    <row r="10529"/>
    <row r="10530"/>
    <row r="10531"/>
    <row r="10532"/>
    <row r="10533"/>
    <row r="10534"/>
    <row r="10535"/>
    <row r="10536"/>
    <row r="10537"/>
    <row r="10538"/>
    <row r="10539"/>
    <row r="10540"/>
    <row r="10541"/>
    <row r="10542"/>
    <row r="10543"/>
    <row r="10544"/>
    <row r="10545"/>
    <row r="10546"/>
    <row r="10547"/>
    <row r="10548"/>
    <row r="10549"/>
    <row r="10550"/>
    <row r="10551"/>
    <row r="10552"/>
    <row r="10553"/>
    <row r="10554"/>
    <row r="10555"/>
    <row r="10556"/>
    <row r="10557"/>
    <row r="10558"/>
    <row r="10559"/>
    <row r="10560"/>
    <row r="10561"/>
    <row r="10562"/>
    <row r="10563"/>
    <row r="10564"/>
    <row r="10565"/>
    <row r="10566"/>
    <row r="10567"/>
    <row r="10568"/>
    <row r="10569"/>
    <row r="10570"/>
    <row r="10571"/>
    <row r="10572"/>
    <row r="10573"/>
    <row r="10574"/>
    <row r="10575"/>
    <row r="10576"/>
    <row r="10577"/>
    <row r="10578"/>
    <row r="10579"/>
    <row r="10580"/>
    <row r="10581"/>
    <row r="10582"/>
    <row r="10583"/>
    <row r="10584"/>
    <row r="10585"/>
    <row r="10586"/>
    <row r="10587"/>
    <row r="10588"/>
    <row r="10589"/>
    <row r="10590"/>
    <row r="10591"/>
    <row r="10592"/>
    <row r="10593"/>
    <row r="10594"/>
    <row r="10595"/>
    <row r="10596"/>
    <row r="10597"/>
    <row r="10598"/>
    <row r="10599"/>
    <row r="10600"/>
    <row r="10601"/>
    <row r="10602"/>
    <row r="10603"/>
    <row r="10604"/>
    <row r="10605"/>
    <row r="10606"/>
    <row r="10607"/>
    <row r="10608"/>
    <row r="10609"/>
    <row r="10610"/>
    <row r="10611"/>
    <row r="10612"/>
    <row r="10613"/>
    <row r="10614"/>
    <row r="10615"/>
    <row r="10616"/>
    <row r="10617"/>
    <row r="10618"/>
    <row r="10619"/>
    <row r="10620"/>
    <row r="10621"/>
    <row r="10622"/>
    <row r="10623"/>
    <row r="10624"/>
    <row r="10625"/>
    <row r="10626"/>
    <row r="10627"/>
    <row r="10628"/>
    <row r="10629"/>
    <row r="10630"/>
    <row r="10631"/>
    <row r="10632"/>
    <row r="10633"/>
    <row r="10634"/>
    <row r="10635"/>
    <row r="10636"/>
    <row r="10637"/>
    <row r="10638"/>
    <row r="10639"/>
    <row r="10640"/>
    <row r="10641"/>
    <row r="10642"/>
    <row r="10643"/>
    <row r="10644"/>
    <row r="10645"/>
    <row r="10646"/>
    <row r="10647"/>
    <row r="10648"/>
    <row r="10649"/>
    <row r="10650"/>
    <row r="10651"/>
    <row r="10652"/>
    <row r="10653"/>
    <row r="10654"/>
    <row r="10655"/>
    <row r="10656"/>
    <row r="10657"/>
    <row r="10658"/>
    <row r="10659"/>
    <row r="10660"/>
    <row r="10661"/>
    <row r="10662"/>
    <row r="10663"/>
    <row r="10664"/>
    <row r="10665"/>
    <row r="10666"/>
    <row r="10667"/>
    <row r="10668"/>
    <row r="10669"/>
    <row r="10670"/>
    <row r="10671"/>
    <row r="10672"/>
    <row r="10673"/>
    <row r="10674"/>
    <row r="10675"/>
    <row r="10676"/>
    <row r="10677"/>
    <row r="10678"/>
    <row r="10679"/>
    <row r="10680"/>
    <row r="10681"/>
    <row r="10682"/>
    <row r="10683"/>
    <row r="10684"/>
    <row r="10685"/>
    <row r="10686"/>
    <row r="10687"/>
    <row r="10688"/>
    <row r="10689"/>
    <row r="10690"/>
    <row r="10691"/>
    <row r="10692"/>
    <row r="10693"/>
    <row r="10694"/>
    <row r="10695"/>
    <row r="10696"/>
    <row r="10697"/>
    <row r="10698"/>
    <row r="10699"/>
    <row r="10700"/>
    <row r="10701"/>
    <row r="10702"/>
    <row r="10703"/>
    <row r="10704"/>
    <row r="10705"/>
    <row r="10706"/>
    <row r="10707"/>
    <row r="10708"/>
    <row r="10709"/>
    <row r="10710"/>
    <row r="10711"/>
    <row r="10712"/>
    <row r="10713"/>
    <row r="10714"/>
    <row r="10715"/>
    <row r="10716"/>
    <row r="10717"/>
    <row r="10718"/>
    <row r="10719"/>
    <row r="10720"/>
    <row r="10721"/>
    <row r="10722"/>
    <row r="10723"/>
    <row r="10724"/>
    <row r="10725"/>
    <row r="10726"/>
    <row r="10727"/>
    <row r="10728"/>
    <row r="10729"/>
    <row r="10730"/>
    <row r="10731"/>
    <row r="10732"/>
    <row r="10733"/>
    <row r="10734"/>
    <row r="10735"/>
    <row r="10736"/>
    <row r="10737"/>
    <row r="10738"/>
    <row r="10739"/>
    <row r="10740"/>
    <row r="10741"/>
    <row r="10742"/>
    <row r="10743"/>
    <row r="10744"/>
    <row r="10745"/>
    <row r="10746"/>
    <row r="10747"/>
    <row r="10748"/>
    <row r="10749"/>
    <row r="10750"/>
    <row r="10751"/>
    <row r="10752"/>
    <row r="10753"/>
    <row r="10754"/>
    <row r="10755"/>
    <row r="10756"/>
    <row r="10757"/>
    <row r="10758"/>
    <row r="10759"/>
    <row r="10760"/>
    <row r="10761"/>
    <row r="10762"/>
    <row r="10763"/>
    <row r="10764"/>
    <row r="10765"/>
    <row r="10766"/>
    <row r="10767"/>
    <row r="10768"/>
    <row r="10769"/>
    <row r="10770"/>
    <row r="10771"/>
    <row r="10772"/>
    <row r="10773"/>
    <row r="10774"/>
    <row r="10775"/>
    <row r="10776"/>
    <row r="10777"/>
    <row r="10778"/>
    <row r="10779"/>
    <row r="10780"/>
    <row r="10781"/>
    <row r="10782"/>
    <row r="10783"/>
    <row r="10784"/>
    <row r="10785"/>
    <row r="10786"/>
    <row r="10787"/>
    <row r="10788"/>
    <row r="10789"/>
    <row r="10790"/>
    <row r="10791"/>
    <row r="10792"/>
    <row r="10793"/>
    <row r="10794"/>
    <row r="10795"/>
    <row r="10796"/>
    <row r="10797"/>
    <row r="10798"/>
    <row r="10799"/>
    <row r="10800"/>
    <row r="10801"/>
    <row r="10802"/>
    <row r="10803"/>
    <row r="10804"/>
    <row r="10805"/>
    <row r="10806"/>
    <row r="10807"/>
    <row r="10808"/>
    <row r="10809"/>
    <row r="10810"/>
    <row r="10811"/>
    <row r="10812"/>
    <row r="10813"/>
    <row r="10814"/>
    <row r="10815"/>
    <row r="10816"/>
    <row r="10817"/>
    <row r="10818"/>
    <row r="10819"/>
    <row r="10820"/>
    <row r="10821"/>
    <row r="10822"/>
    <row r="10823"/>
    <row r="10824"/>
    <row r="10825"/>
    <row r="10826"/>
    <row r="10827"/>
    <row r="10828"/>
    <row r="10829"/>
    <row r="10830"/>
    <row r="10831"/>
    <row r="10832"/>
    <row r="10833"/>
    <row r="10834"/>
    <row r="10835"/>
    <row r="10836"/>
    <row r="10837"/>
    <row r="10838"/>
    <row r="10839"/>
    <row r="10840"/>
    <row r="10841"/>
    <row r="10842"/>
    <row r="10843"/>
    <row r="10844"/>
    <row r="10845"/>
    <row r="10846"/>
    <row r="10847"/>
    <row r="10848"/>
    <row r="10849"/>
    <row r="10850"/>
    <row r="10851"/>
    <row r="10852"/>
    <row r="10853"/>
    <row r="10854"/>
    <row r="10855"/>
    <row r="10856"/>
    <row r="10857"/>
    <row r="10858"/>
    <row r="10859"/>
    <row r="10860"/>
    <row r="10861"/>
    <row r="10862"/>
    <row r="10863"/>
    <row r="10864"/>
    <row r="10865"/>
    <row r="10866"/>
    <row r="10867"/>
    <row r="10868"/>
    <row r="10869"/>
    <row r="10870"/>
    <row r="10871"/>
    <row r="10872"/>
    <row r="10873"/>
    <row r="10874"/>
    <row r="10875"/>
    <row r="10876"/>
    <row r="10877"/>
    <row r="10878"/>
    <row r="10879"/>
    <row r="10880"/>
    <row r="10881"/>
    <row r="10882"/>
    <row r="10883"/>
    <row r="10884"/>
    <row r="10885"/>
    <row r="10886"/>
    <row r="10887"/>
    <row r="10888"/>
    <row r="10889"/>
    <row r="10890"/>
    <row r="10891"/>
    <row r="10892"/>
    <row r="10893"/>
    <row r="10894"/>
    <row r="10895"/>
    <row r="10896"/>
    <row r="10897"/>
    <row r="10898"/>
    <row r="10899"/>
    <row r="10900"/>
    <row r="10901"/>
    <row r="10902"/>
    <row r="10903"/>
    <row r="10904"/>
    <row r="10905"/>
    <row r="10906"/>
    <row r="10907"/>
    <row r="10908"/>
    <row r="10909"/>
    <row r="10910"/>
    <row r="10911"/>
    <row r="10912"/>
    <row r="10913"/>
    <row r="10914"/>
    <row r="10915"/>
    <row r="10916"/>
    <row r="10917"/>
    <row r="10918"/>
    <row r="10919"/>
    <row r="10920"/>
    <row r="10921"/>
    <row r="10922"/>
    <row r="10923"/>
    <row r="10924"/>
    <row r="10925"/>
    <row r="10926"/>
    <row r="10927"/>
    <row r="10928"/>
    <row r="10929"/>
    <row r="10930"/>
    <row r="10931"/>
    <row r="10932"/>
    <row r="10933"/>
    <row r="10934"/>
    <row r="10935"/>
    <row r="10936"/>
    <row r="10937"/>
    <row r="10938"/>
    <row r="10939"/>
    <row r="10940"/>
    <row r="10941"/>
    <row r="10942"/>
    <row r="10943"/>
    <row r="10944"/>
    <row r="10945"/>
    <row r="10946"/>
    <row r="10947"/>
    <row r="10948"/>
    <row r="10949"/>
    <row r="10950"/>
    <row r="10951"/>
    <row r="10952"/>
    <row r="10953"/>
    <row r="10954"/>
    <row r="10955"/>
    <row r="10956"/>
    <row r="10957"/>
    <row r="10958"/>
    <row r="10959"/>
    <row r="10960"/>
    <row r="10961"/>
    <row r="10962"/>
    <row r="10963"/>
    <row r="10964"/>
    <row r="10965"/>
    <row r="10966"/>
    <row r="10967"/>
    <row r="10968"/>
    <row r="10969"/>
    <row r="10970"/>
    <row r="10971"/>
    <row r="10972"/>
    <row r="10973"/>
    <row r="10974"/>
    <row r="10975"/>
    <row r="10976"/>
    <row r="10977"/>
    <row r="10978"/>
    <row r="10979"/>
    <row r="10980"/>
    <row r="10981"/>
    <row r="10982"/>
    <row r="10983"/>
    <row r="10984"/>
    <row r="10985"/>
    <row r="10986"/>
    <row r="10987"/>
    <row r="10988"/>
    <row r="10989"/>
    <row r="10990"/>
    <row r="10991"/>
    <row r="10992"/>
    <row r="10993"/>
    <row r="10994"/>
    <row r="10995"/>
    <row r="10996"/>
    <row r="10997"/>
    <row r="10998"/>
    <row r="10999"/>
    <row r="11000"/>
    <row r="11001"/>
    <row r="11002"/>
    <row r="11003"/>
    <row r="11004"/>
    <row r="11005"/>
    <row r="11006"/>
    <row r="11007"/>
    <row r="11008"/>
    <row r="11009"/>
    <row r="11010"/>
    <row r="11011"/>
    <row r="11012"/>
    <row r="11013"/>
    <row r="11014"/>
    <row r="11015"/>
    <row r="11016"/>
    <row r="11017"/>
    <row r="11018"/>
    <row r="11019"/>
    <row r="11020"/>
    <row r="11021"/>
    <row r="11022"/>
    <row r="11023"/>
    <row r="11024"/>
    <row r="11025"/>
    <row r="11026"/>
    <row r="11027"/>
    <row r="11028"/>
    <row r="11029"/>
    <row r="11030"/>
    <row r="11031"/>
    <row r="11032"/>
    <row r="11033"/>
    <row r="11034"/>
    <row r="11035"/>
    <row r="11036"/>
    <row r="11037"/>
    <row r="11038"/>
    <row r="11039"/>
    <row r="11040"/>
    <row r="11041"/>
    <row r="11042"/>
    <row r="11043"/>
    <row r="11044"/>
    <row r="11045"/>
    <row r="11046"/>
    <row r="11047"/>
    <row r="11048"/>
    <row r="11049"/>
    <row r="11050"/>
    <row r="11051"/>
    <row r="11052"/>
    <row r="11053"/>
    <row r="11054"/>
    <row r="11055"/>
    <row r="11056"/>
    <row r="11057"/>
    <row r="11058"/>
    <row r="11059"/>
    <row r="11060"/>
    <row r="11061"/>
    <row r="11062"/>
    <row r="11063"/>
    <row r="11064"/>
    <row r="11065"/>
    <row r="11066"/>
    <row r="11067"/>
    <row r="11068"/>
    <row r="11069"/>
    <row r="11070"/>
    <row r="11071"/>
    <row r="11072"/>
    <row r="11073"/>
    <row r="11074"/>
    <row r="11075"/>
    <row r="11076"/>
    <row r="11077"/>
    <row r="11078"/>
    <row r="11079"/>
    <row r="11080"/>
    <row r="11081"/>
    <row r="11082"/>
    <row r="11083"/>
    <row r="11084"/>
    <row r="11085"/>
    <row r="11086"/>
    <row r="11087"/>
    <row r="11088"/>
    <row r="11089"/>
    <row r="11090"/>
    <row r="11091"/>
    <row r="11092"/>
    <row r="11093"/>
    <row r="11094"/>
    <row r="11095"/>
    <row r="11096"/>
    <row r="11097"/>
    <row r="11098"/>
    <row r="11099"/>
    <row r="11100"/>
    <row r="11101"/>
    <row r="11102"/>
    <row r="11103"/>
    <row r="11104"/>
    <row r="11105"/>
    <row r="11106"/>
    <row r="11107"/>
    <row r="11108"/>
    <row r="11109"/>
    <row r="11110"/>
    <row r="11111"/>
    <row r="11112"/>
    <row r="11113"/>
    <row r="11114"/>
    <row r="11115"/>
    <row r="11116"/>
    <row r="11117"/>
    <row r="11118"/>
    <row r="11119"/>
    <row r="11120"/>
    <row r="11121"/>
    <row r="11122"/>
    <row r="11123"/>
    <row r="11124"/>
    <row r="11125"/>
    <row r="11126"/>
    <row r="11127"/>
    <row r="11128"/>
    <row r="11129"/>
    <row r="11130"/>
    <row r="11131"/>
    <row r="11132"/>
    <row r="11133"/>
    <row r="11134"/>
    <row r="11135"/>
    <row r="11136"/>
    <row r="11137"/>
    <row r="11138"/>
    <row r="11139"/>
    <row r="11140"/>
    <row r="11141"/>
    <row r="11142"/>
    <row r="11143"/>
    <row r="11144"/>
    <row r="11145"/>
    <row r="11146"/>
    <row r="11147"/>
    <row r="11148"/>
    <row r="11149"/>
    <row r="11150"/>
    <row r="11151"/>
    <row r="11152"/>
    <row r="11153"/>
    <row r="11154"/>
    <row r="11155"/>
    <row r="11156"/>
    <row r="11157"/>
    <row r="11158"/>
    <row r="11159"/>
    <row r="11160"/>
    <row r="11161"/>
    <row r="11162"/>
    <row r="11163"/>
    <row r="11164"/>
    <row r="11165"/>
    <row r="11166"/>
    <row r="11167"/>
    <row r="11168"/>
    <row r="11169"/>
    <row r="11170"/>
    <row r="11171"/>
    <row r="11172"/>
    <row r="11173"/>
    <row r="11174"/>
    <row r="11175"/>
    <row r="11176"/>
    <row r="11177"/>
    <row r="11178"/>
    <row r="11179"/>
    <row r="11180"/>
    <row r="11181"/>
    <row r="11182"/>
    <row r="11183"/>
    <row r="11184"/>
    <row r="11185"/>
    <row r="11186"/>
    <row r="11187"/>
    <row r="11188"/>
    <row r="11189"/>
    <row r="11190"/>
    <row r="11191"/>
    <row r="11192"/>
    <row r="11193"/>
    <row r="11194"/>
    <row r="11195"/>
    <row r="11196"/>
    <row r="11197"/>
    <row r="11198"/>
    <row r="11199"/>
    <row r="11200"/>
    <row r="11201"/>
    <row r="11202"/>
    <row r="11203"/>
    <row r="11204"/>
    <row r="11205"/>
    <row r="11206"/>
    <row r="11207"/>
    <row r="11208"/>
    <row r="11209"/>
    <row r="11210"/>
    <row r="11211"/>
    <row r="11212"/>
    <row r="11213"/>
    <row r="11214"/>
    <row r="11215"/>
    <row r="11216"/>
    <row r="11217"/>
    <row r="11218"/>
    <row r="11219"/>
    <row r="11220"/>
    <row r="11221"/>
    <row r="11222"/>
    <row r="11223"/>
    <row r="11224"/>
    <row r="11225"/>
    <row r="11226"/>
    <row r="11227"/>
    <row r="11228"/>
    <row r="11229"/>
    <row r="11230"/>
    <row r="11231"/>
    <row r="11232"/>
    <row r="11233"/>
    <row r="11234"/>
    <row r="11235"/>
    <row r="11236"/>
    <row r="11237"/>
    <row r="11238"/>
    <row r="11239"/>
    <row r="11240"/>
    <row r="11241"/>
    <row r="11242"/>
    <row r="11243"/>
    <row r="11244"/>
    <row r="11245"/>
    <row r="11246"/>
    <row r="11247"/>
    <row r="11248"/>
    <row r="11249"/>
    <row r="11250"/>
    <row r="11251"/>
    <row r="11252"/>
    <row r="11253"/>
    <row r="11254"/>
    <row r="11255"/>
    <row r="11256"/>
    <row r="11257"/>
    <row r="11258"/>
    <row r="11259"/>
    <row r="11260"/>
    <row r="11261"/>
    <row r="11262"/>
    <row r="11263"/>
    <row r="11264"/>
    <row r="11265"/>
    <row r="11266"/>
    <row r="11267"/>
    <row r="11268"/>
    <row r="11269"/>
    <row r="11270"/>
    <row r="11271"/>
    <row r="11272"/>
    <row r="11273"/>
    <row r="11274"/>
    <row r="11275"/>
    <row r="11276"/>
    <row r="11277"/>
    <row r="11278"/>
    <row r="11279"/>
    <row r="11280"/>
    <row r="11281"/>
    <row r="11282"/>
    <row r="11283"/>
    <row r="11284"/>
    <row r="11285"/>
    <row r="11286"/>
    <row r="11287"/>
    <row r="11288"/>
    <row r="11289"/>
    <row r="11290"/>
    <row r="11291"/>
    <row r="11292"/>
    <row r="11293"/>
    <row r="11294"/>
    <row r="11295"/>
    <row r="11296"/>
    <row r="11297"/>
    <row r="11298"/>
    <row r="11299"/>
    <row r="11300"/>
    <row r="11301"/>
    <row r="11302"/>
    <row r="11303"/>
    <row r="11304"/>
    <row r="11305"/>
    <row r="11306"/>
    <row r="11307"/>
    <row r="11308"/>
    <row r="11309"/>
    <row r="11310"/>
    <row r="11311"/>
    <row r="11312"/>
    <row r="11313"/>
    <row r="11314"/>
    <row r="11315"/>
    <row r="11316"/>
    <row r="11317"/>
    <row r="11318"/>
    <row r="11319"/>
    <row r="11320"/>
    <row r="11321"/>
    <row r="11322"/>
    <row r="11323"/>
    <row r="11324"/>
    <row r="11325"/>
    <row r="11326"/>
    <row r="11327"/>
    <row r="11328"/>
    <row r="11329"/>
    <row r="11330"/>
    <row r="11331"/>
    <row r="11332"/>
    <row r="11333"/>
    <row r="11334"/>
    <row r="11335"/>
    <row r="11336"/>
    <row r="11337"/>
    <row r="11338"/>
    <row r="11339"/>
    <row r="11340"/>
    <row r="11341"/>
    <row r="11342"/>
    <row r="11343"/>
    <row r="11344"/>
    <row r="11345"/>
    <row r="11346"/>
    <row r="11347"/>
    <row r="11348"/>
    <row r="11349"/>
    <row r="11350"/>
    <row r="11351"/>
    <row r="11352"/>
    <row r="11353"/>
    <row r="11354"/>
    <row r="11355"/>
    <row r="11356"/>
    <row r="11357"/>
    <row r="11358"/>
    <row r="11359"/>
    <row r="11360"/>
    <row r="11361"/>
    <row r="11362"/>
    <row r="11363"/>
    <row r="11364"/>
    <row r="11365"/>
    <row r="11366"/>
    <row r="11367"/>
    <row r="11368"/>
    <row r="11369"/>
    <row r="11370"/>
    <row r="11371"/>
    <row r="11372"/>
    <row r="11373"/>
    <row r="11374"/>
    <row r="11375"/>
    <row r="11376"/>
    <row r="11377"/>
    <row r="11378"/>
    <row r="11379"/>
    <row r="11380"/>
    <row r="11381"/>
    <row r="11382"/>
    <row r="11383"/>
    <row r="11384"/>
    <row r="11385"/>
    <row r="11386"/>
    <row r="11387"/>
    <row r="11388"/>
    <row r="11389"/>
    <row r="11390"/>
    <row r="11391"/>
    <row r="11392"/>
    <row r="11393"/>
    <row r="11394"/>
    <row r="11395"/>
    <row r="11396"/>
    <row r="11397"/>
    <row r="11398"/>
    <row r="11399"/>
    <row r="11400"/>
    <row r="11401"/>
    <row r="11402"/>
    <row r="11403"/>
    <row r="11404"/>
    <row r="11405"/>
    <row r="11406"/>
    <row r="11407"/>
    <row r="11408"/>
    <row r="11409"/>
    <row r="11410"/>
    <row r="11411"/>
    <row r="11412"/>
    <row r="11413"/>
    <row r="11414"/>
    <row r="11415"/>
    <row r="11416"/>
    <row r="11417"/>
    <row r="11418"/>
    <row r="11419"/>
    <row r="11420"/>
    <row r="11421"/>
    <row r="11422"/>
    <row r="11423"/>
    <row r="11424"/>
    <row r="11425"/>
    <row r="11426"/>
    <row r="11427"/>
    <row r="11428"/>
    <row r="11429"/>
    <row r="11430"/>
    <row r="11431"/>
    <row r="11432"/>
    <row r="11433"/>
    <row r="11434"/>
    <row r="11435"/>
    <row r="11436"/>
    <row r="11437"/>
    <row r="11438"/>
    <row r="11439"/>
    <row r="11440"/>
    <row r="11441"/>
    <row r="11442"/>
    <row r="11443"/>
    <row r="11444"/>
    <row r="11445"/>
    <row r="11446"/>
    <row r="11447"/>
    <row r="11448"/>
    <row r="11449"/>
    <row r="11450"/>
    <row r="11451"/>
    <row r="11452"/>
    <row r="11453"/>
    <row r="11454"/>
    <row r="11455"/>
    <row r="11456"/>
    <row r="11457"/>
    <row r="11458"/>
    <row r="11459"/>
    <row r="11460"/>
    <row r="11461"/>
    <row r="11462"/>
    <row r="11463"/>
    <row r="11464"/>
    <row r="11465"/>
    <row r="11466"/>
    <row r="11467"/>
    <row r="11468"/>
    <row r="11469"/>
    <row r="11470"/>
    <row r="11471"/>
    <row r="11472"/>
    <row r="11473"/>
    <row r="11474"/>
    <row r="11475"/>
    <row r="11476"/>
    <row r="11477"/>
    <row r="11478"/>
    <row r="11479"/>
    <row r="11480"/>
    <row r="11481"/>
    <row r="11482"/>
    <row r="11483"/>
    <row r="11484"/>
    <row r="11485"/>
    <row r="11486"/>
    <row r="11487"/>
    <row r="11488"/>
    <row r="11489"/>
    <row r="11490"/>
    <row r="11491"/>
    <row r="11492"/>
    <row r="11493"/>
    <row r="11494"/>
    <row r="11495"/>
    <row r="11496"/>
    <row r="11497"/>
    <row r="11498"/>
    <row r="11499"/>
    <row r="11500"/>
    <row r="11501"/>
    <row r="11502"/>
    <row r="11503"/>
    <row r="11504"/>
    <row r="11505"/>
    <row r="11506"/>
    <row r="11507"/>
    <row r="11508"/>
    <row r="11509"/>
    <row r="11510"/>
    <row r="11511"/>
    <row r="11512"/>
    <row r="11513"/>
    <row r="11514"/>
    <row r="11515"/>
    <row r="11516"/>
    <row r="11517"/>
    <row r="11518"/>
    <row r="11519"/>
    <row r="11520"/>
    <row r="11521"/>
    <row r="11522"/>
    <row r="11523"/>
    <row r="11524"/>
    <row r="11525"/>
    <row r="11526"/>
    <row r="11527"/>
    <row r="11528"/>
    <row r="11529"/>
    <row r="11530"/>
    <row r="11531"/>
    <row r="11532"/>
    <row r="11533"/>
    <row r="11534"/>
    <row r="11535"/>
    <row r="11536"/>
    <row r="11537"/>
    <row r="11538"/>
    <row r="11539"/>
    <row r="11540"/>
    <row r="11541"/>
    <row r="11542"/>
    <row r="11543"/>
    <row r="11544"/>
    <row r="11545"/>
    <row r="11546"/>
    <row r="11547"/>
    <row r="11548"/>
    <row r="11549"/>
    <row r="11550"/>
    <row r="11551"/>
    <row r="11552"/>
    <row r="11553"/>
    <row r="11554"/>
    <row r="11555"/>
    <row r="11556"/>
    <row r="11557"/>
    <row r="11558"/>
    <row r="11559"/>
    <row r="11560"/>
    <row r="11561"/>
    <row r="11562"/>
    <row r="11563"/>
    <row r="11564"/>
    <row r="11565"/>
    <row r="11566"/>
    <row r="11567"/>
    <row r="11568"/>
    <row r="11569"/>
    <row r="11570"/>
    <row r="11571"/>
    <row r="11572"/>
    <row r="11573"/>
    <row r="11574"/>
    <row r="11575"/>
    <row r="11576"/>
    <row r="11577"/>
    <row r="11578"/>
    <row r="11579"/>
    <row r="11580"/>
    <row r="11581"/>
    <row r="11582"/>
    <row r="11583"/>
    <row r="11584"/>
    <row r="11585"/>
    <row r="11586"/>
    <row r="11587"/>
    <row r="11588"/>
    <row r="11589"/>
    <row r="11590"/>
    <row r="11591"/>
    <row r="11592"/>
    <row r="11593"/>
    <row r="11594"/>
    <row r="11595"/>
    <row r="11596"/>
    <row r="11597"/>
    <row r="11598"/>
    <row r="11599"/>
    <row r="11600"/>
    <row r="11601"/>
    <row r="11602"/>
    <row r="11603"/>
    <row r="11604"/>
    <row r="11605"/>
    <row r="11606"/>
    <row r="11607"/>
    <row r="11608"/>
    <row r="11609"/>
    <row r="11610"/>
    <row r="11611"/>
    <row r="11612"/>
    <row r="11613"/>
    <row r="11614"/>
    <row r="11615"/>
    <row r="11616"/>
    <row r="11617"/>
    <row r="11618"/>
    <row r="11619"/>
    <row r="11620"/>
    <row r="11621"/>
    <row r="11622"/>
    <row r="11623"/>
    <row r="11624"/>
    <row r="11625"/>
    <row r="11626"/>
    <row r="11627"/>
    <row r="11628"/>
    <row r="11629"/>
    <row r="11630"/>
    <row r="11631"/>
    <row r="11632"/>
    <row r="11633"/>
    <row r="11634"/>
    <row r="11635"/>
    <row r="11636"/>
    <row r="11637"/>
    <row r="11638"/>
    <row r="11639"/>
    <row r="11640"/>
    <row r="11641"/>
    <row r="11642"/>
    <row r="11643"/>
    <row r="11644"/>
    <row r="11645"/>
    <row r="11646"/>
    <row r="11647"/>
    <row r="11648"/>
    <row r="11649"/>
    <row r="11650"/>
    <row r="11651"/>
    <row r="11652"/>
    <row r="11653"/>
    <row r="11654"/>
    <row r="11655"/>
    <row r="11656"/>
    <row r="11657"/>
    <row r="11658"/>
    <row r="11659"/>
    <row r="11660"/>
    <row r="11661"/>
    <row r="11662"/>
    <row r="11663"/>
    <row r="11664"/>
    <row r="11665"/>
    <row r="11666"/>
    <row r="11667"/>
    <row r="11668"/>
    <row r="11669"/>
    <row r="11670"/>
    <row r="11671"/>
    <row r="11672"/>
    <row r="11673"/>
    <row r="11674"/>
    <row r="11675"/>
    <row r="11676"/>
    <row r="11677"/>
    <row r="11678"/>
    <row r="11679"/>
    <row r="11680"/>
    <row r="11681"/>
    <row r="11682"/>
    <row r="11683"/>
    <row r="11684"/>
    <row r="11685"/>
    <row r="11686"/>
    <row r="11687"/>
    <row r="11688"/>
    <row r="11689"/>
    <row r="11690"/>
    <row r="11691"/>
    <row r="11692"/>
    <row r="11693"/>
    <row r="11694"/>
    <row r="11695"/>
    <row r="11696"/>
    <row r="11697"/>
    <row r="11698"/>
    <row r="11699"/>
    <row r="11700"/>
    <row r="11701"/>
    <row r="11702"/>
    <row r="11703"/>
    <row r="11704"/>
    <row r="11705"/>
    <row r="11706"/>
    <row r="11707"/>
    <row r="11708"/>
    <row r="11709"/>
    <row r="11710"/>
    <row r="11711"/>
    <row r="11712"/>
    <row r="11713"/>
    <row r="11714"/>
    <row r="11715"/>
    <row r="11716"/>
    <row r="11717"/>
    <row r="11718"/>
    <row r="11719"/>
    <row r="11720"/>
    <row r="11721"/>
    <row r="11722"/>
    <row r="11723"/>
    <row r="11724"/>
    <row r="11725"/>
    <row r="11726"/>
    <row r="11727"/>
    <row r="11728"/>
    <row r="11729"/>
    <row r="11730"/>
    <row r="11731"/>
    <row r="11732"/>
    <row r="11733"/>
    <row r="11734"/>
    <row r="11735"/>
    <row r="11736"/>
    <row r="11737"/>
    <row r="11738"/>
    <row r="11739"/>
    <row r="11740"/>
    <row r="11741"/>
    <row r="11742"/>
    <row r="11743"/>
    <row r="11744"/>
    <row r="11745"/>
    <row r="11746"/>
    <row r="11747"/>
    <row r="11748"/>
    <row r="11749"/>
    <row r="11750"/>
    <row r="11751"/>
    <row r="11752"/>
    <row r="11753"/>
    <row r="11754"/>
    <row r="11755"/>
    <row r="11756"/>
    <row r="11757"/>
    <row r="11758"/>
    <row r="11759"/>
    <row r="11760"/>
    <row r="11761"/>
    <row r="11762"/>
    <row r="11763"/>
    <row r="11764"/>
    <row r="11765"/>
    <row r="11766"/>
    <row r="11767"/>
    <row r="11768"/>
    <row r="11769"/>
    <row r="11770"/>
    <row r="11771"/>
    <row r="11772"/>
    <row r="11773"/>
    <row r="11774"/>
    <row r="11775"/>
    <row r="11776"/>
    <row r="11777"/>
    <row r="11778"/>
    <row r="11779"/>
    <row r="11780"/>
    <row r="11781"/>
    <row r="11782"/>
    <row r="11783"/>
    <row r="11784"/>
    <row r="11785"/>
    <row r="11786"/>
    <row r="11787"/>
    <row r="11788"/>
    <row r="11789"/>
    <row r="11790"/>
    <row r="11791"/>
    <row r="11792"/>
    <row r="11793"/>
    <row r="11794"/>
    <row r="11795"/>
    <row r="11796"/>
    <row r="11797"/>
    <row r="11798"/>
    <row r="11799"/>
    <row r="11800"/>
    <row r="11801"/>
    <row r="11802"/>
    <row r="11803"/>
    <row r="11804"/>
    <row r="11805"/>
    <row r="11806"/>
    <row r="11807"/>
    <row r="11808"/>
    <row r="11809"/>
    <row r="11810"/>
    <row r="11811"/>
    <row r="11812"/>
    <row r="11813"/>
    <row r="11814"/>
    <row r="11815"/>
    <row r="11816"/>
    <row r="11817"/>
    <row r="11818"/>
    <row r="11819"/>
    <row r="11820"/>
    <row r="11821"/>
    <row r="11822"/>
    <row r="11823"/>
    <row r="11824"/>
    <row r="11825"/>
    <row r="11826"/>
    <row r="11827"/>
    <row r="11828"/>
    <row r="11829"/>
    <row r="11830"/>
    <row r="11831"/>
    <row r="11832"/>
    <row r="11833"/>
    <row r="11834"/>
    <row r="11835"/>
    <row r="11836"/>
    <row r="11837"/>
    <row r="11838"/>
    <row r="11839"/>
    <row r="11840"/>
    <row r="11841"/>
    <row r="11842"/>
    <row r="11843"/>
    <row r="11844"/>
    <row r="11845"/>
    <row r="11846"/>
    <row r="11847"/>
    <row r="11848"/>
    <row r="11849"/>
    <row r="11850"/>
    <row r="11851"/>
    <row r="11852"/>
    <row r="11853"/>
    <row r="11854"/>
    <row r="11855"/>
    <row r="11856"/>
    <row r="11857"/>
    <row r="11858"/>
    <row r="11859"/>
    <row r="11860"/>
    <row r="11861"/>
    <row r="11862"/>
    <row r="11863"/>
    <row r="11864"/>
    <row r="11865"/>
    <row r="11866"/>
    <row r="11867"/>
    <row r="11868"/>
    <row r="11869"/>
    <row r="11870"/>
    <row r="11871"/>
    <row r="11872"/>
    <row r="11873"/>
    <row r="11874"/>
    <row r="11875"/>
    <row r="11876"/>
    <row r="11877"/>
    <row r="11878"/>
    <row r="11879"/>
    <row r="11880"/>
    <row r="11881"/>
    <row r="11882"/>
    <row r="11883"/>
    <row r="11884"/>
    <row r="11885"/>
    <row r="11886"/>
    <row r="11887"/>
    <row r="11888"/>
    <row r="11889"/>
    <row r="11890"/>
    <row r="11891"/>
    <row r="11892"/>
    <row r="11893"/>
    <row r="11894"/>
    <row r="11895"/>
    <row r="11896"/>
    <row r="11897"/>
    <row r="11898"/>
    <row r="11899"/>
    <row r="11900"/>
    <row r="11901"/>
    <row r="11902"/>
    <row r="11903"/>
    <row r="11904"/>
    <row r="11905"/>
    <row r="11906"/>
    <row r="11907"/>
    <row r="11908"/>
    <row r="11909"/>
    <row r="11910"/>
    <row r="11911"/>
    <row r="11912"/>
    <row r="11913"/>
    <row r="11914"/>
    <row r="11915"/>
    <row r="11916"/>
    <row r="11917"/>
    <row r="11918"/>
    <row r="11919"/>
    <row r="11920"/>
    <row r="11921"/>
    <row r="11922"/>
    <row r="11923"/>
    <row r="11924"/>
    <row r="11925"/>
    <row r="11926"/>
    <row r="11927"/>
    <row r="11928"/>
    <row r="11929"/>
    <row r="11930"/>
    <row r="11931"/>
    <row r="11932"/>
    <row r="11933"/>
    <row r="11934"/>
    <row r="11935"/>
    <row r="11936"/>
    <row r="11937"/>
    <row r="11938"/>
    <row r="11939"/>
    <row r="11940"/>
    <row r="11941"/>
    <row r="11942"/>
    <row r="11943"/>
    <row r="11944"/>
    <row r="11945"/>
    <row r="11946"/>
    <row r="11947"/>
    <row r="11948"/>
    <row r="11949"/>
    <row r="11950"/>
    <row r="11951"/>
    <row r="11952"/>
    <row r="11953"/>
    <row r="11954"/>
    <row r="11955"/>
    <row r="11956"/>
    <row r="11957"/>
    <row r="11958"/>
    <row r="11959"/>
    <row r="11960"/>
    <row r="11961"/>
    <row r="11962"/>
    <row r="11963"/>
    <row r="11964"/>
    <row r="11965"/>
    <row r="11966"/>
    <row r="11967"/>
    <row r="11968"/>
    <row r="11969"/>
    <row r="11970"/>
    <row r="11971"/>
    <row r="11972"/>
    <row r="11973"/>
    <row r="11974"/>
    <row r="11975"/>
    <row r="11976"/>
    <row r="11977"/>
    <row r="11978"/>
    <row r="11979"/>
    <row r="11980"/>
    <row r="11981"/>
    <row r="11982"/>
    <row r="11983"/>
    <row r="11984"/>
    <row r="11985"/>
    <row r="11986"/>
    <row r="11987"/>
    <row r="11988"/>
    <row r="11989"/>
    <row r="11990"/>
    <row r="11991"/>
    <row r="11992"/>
    <row r="11993"/>
    <row r="11994"/>
    <row r="11995"/>
    <row r="11996"/>
    <row r="11997"/>
    <row r="11998"/>
    <row r="11999"/>
    <row r="12000"/>
    <row r="12001"/>
    <row r="12002"/>
    <row r="12003"/>
    <row r="12004"/>
    <row r="12005"/>
    <row r="12006"/>
    <row r="12007"/>
    <row r="12008"/>
    <row r="12009"/>
    <row r="12010"/>
    <row r="12011"/>
    <row r="12012"/>
    <row r="12013"/>
    <row r="12014"/>
    <row r="12015"/>
    <row r="12016"/>
    <row r="12017"/>
    <row r="12018"/>
    <row r="12019"/>
    <row r="12020"/>
    <row r="12021"/>
    <row r="12022"/>
    <row r="12023"/>
    <row r="12024"/>
    <row r="12025"/>
    <row r="12026"/>
    <row r="12027"/>
    <row r="12028"/>
    <row r="12029"/>
    <row r="12030"/>
    <row r="12031"/>
    <row r="12032"/>
    <row r="12033"/>
    <row r="12034"/>
    <row r="12035"/>
    <row r="12036"/>
    <row r="12037"/>
    <row r="12038"/>
    <row r="12039"/>
    <row r="12040"/>
    <row r="12041"/>
    <row r="12042"/>
    <row r="12043"/>
    <row r="12044"/>
    <row r="12045"/>
    <row r="12046"/>
    <row r="12047"/>
    <row r="12048"/>
    <row r="12049"/>
    <row r="12050"/>
    <row r="12051"/>
    <row r="12052"/>
    <row r="12053"/>
    <row r="12054"/>
    <row r="12055"/>
    <row r="12056"/>
    <row r="12057"/>
    <row r="12058"/>
    <row r="12059"/>
    <row r="12060"/>
    <row r="12061"/>
    <row r="12062"/>
    <row r="12063"/>
    <row r="12064"/>
    <row r="12065"/>
    <row r="12066"/>
    <row r="12067"/>
    <row r="12068"/>
    <row r="12069"/>
    <row r="12070"/>
    <row r="12071"/>
    <row r="12072"/>
    <row r="12073"/>
    <row r="12074"/>
    <row r="12075"/>
    <row r="12076"/>
    <row r="12077"/>
    <row r="12078"/>
    <row r="12079"/>
    <row r="12080"/>
    <row r="12081"/>
    <row r="12082"/>
    <row r="12083"/>
    <row r="12084"/>
    <row r="12085"/>
    <row r="12086"/>
    <row r="12087"/>
    <row r="12088"/>
    <row r="12089"/>
    <row r="12090"/>
    <row r="12091"/>
    <row r="12092"/>
    <row r="12093"/>
    <row r="12094"/>
    <row r="12095"/>
    <row r="12096"/>
    <row r="12097"/>
    <row r="12098"/>
    <row r="12099"/>
    <row r="12100"/>
    <row r="12101"/>
    <row r="12102"/>
    <row r="12103"/>
    <row r="12104"/>
    <row r="12105"/>
    <row r="12106"/>
    <row r="12107"/>
    <row r="12108"/>
    <row r="12109"/>
    <row r="12110"/>
    <row r="12111"/>
    <row r="12112"/>
    <row r="12113"/>
    <row r="12114"/>
    <row r="12115"/>
    <row r="12116"/>
    <row r="12117"/>
    <row r="12118"/>
    <row r="12119"/>
    <row r="12120"/>
    <row r="12121"/>
    <row r="12122"/>
    <row r="12123"/>
    <row r="12124"/>
    <row r="12125"/>
    <row r="12126"/>
    <row r="12127"/>
    <row r="12128"/>
    <row r="12129"/>
    <row r="12130"/>
    <row r="12131"/>
    <row r="12132"/>
    <row r="12133"/>
    <row r="12134"/>
    <row r="12135"/>
    <row r="12136"/>
    <row r="12137"/>
    <row r="12138"/>
    <row r="12139"/>
    <row r="12140"/>
    <row r="12141"/>
    <row r="12142"/>
    <row r="12143"/>
    <row r="12144"/>
    <row r="12145"/>
    <row r="12146"/>
    <row r="12147"/>
    <row r="12148"/>
    <row r="12149"/>
    <row r="12150"/>
    <row r="12151"/>
    <row r="12152"/>
    <row r="12153"/>
    <row r="12154"/>
    <row r="12155"/>
    <row r="12156"/>
    <row r="12157"/>
    <row r="12158"/>
    <row r="12159"/>
    <row r="12160"/>
    <row r="12161"/>
    <row r="12162"/>
    <row r="12163"/>
    <row r="12164"/>
    <row r="12165"/>
    <row r="12166"/>
    <row r="12167"/>
    <row r="12168"/>
    <row r="12169"/>
    <row r="12170"/>
    <row r="12171"/>
    <row r="12172"/>
    <row r="12173"/>
    <row r="12174"/>
    <row r="12175"/>
    <row r="12176"/>
    <row r="12177"/>
    <row r="12178"/>
    <row r="12179"/>
    <row r="12180"/>
    <row r="12181"/>
    <row r="12182"/>
    <row r="12183"/>
    <row r="12184"/>
    <row r="12185"/>
    <row r="12186"/>
    <row r="12187"/>
    <row r="12188"/>
    <row r="12189"/>
    <row r="12190"/>
    <row r="12191"/>
    <row r="12192"/>
    <row r="12193"/>
    <row r="12194"/>
    <row r="12195"/>
    <row r="12196"/>
    <row r="12197"/>
    <row r="12198"/>
    <row r="12199"/>
    <row r="12200"/>
    <row r="12201"/>
    <row r="12202"/>
    <row r="12203"/>
    <row r="12204"/>
    <row r="12205"/>
    <row r="12206"/>
    <row r="12207"/>
    <row r="12208"/>
    <row r="12209"/>
    <row r="12210"/>
    <row r="12211"/>
    <row r="12212"/>
    <row r="12213"/>
    <row r="12214"/>
    <row r="12215"/>
    <row r="12216"/>
    <row r="12217"/>
    <row r="12218"/>
    <row r="12219"/>
    <row r="12220"/>
    <row r="12221"/>
    <row r="12222"/>
    <row r="12223"/>
    <row r="12224"/>
    <row r="12225"/>
    <row r="12226"/>
    <row r="12227"/>
    <row r="12228"/>
    <row r="12229"/>
    <row r="12230"/>
    <row r="12231"/>
    <row r="12232"/>
    <row r="12233"/>
    <row r="12234"/>
    <row r="12235"/>
    <row r="12236"/>
    <row r="12237"/>
    <row r="12238"/>
    <row r="12239"/>
    <row r="12240"/>
    <row r="12241"/>
    <row r="12242"/>
    <row r="12243"/>
    <row r="12244"/>
    <row r="12245"/>
    <row r="12246"/>
    <row r="12247"/>
    <row r="12248"/>
    <row r="12249"/>
    <row r="12250"/>
    <row r="12251"/>
    <row r="12252"/>
    <row r="12253"/>
    <row r="12254"/>
    <row r="12255"/>
    <row r="12256"/>
    <row r="12257"/>
    <row r="12258"/>
    <row r="12259"/>
    <row r="12260"/>
    <row r="12261"/>
    <row r="12262"/>
    <row r="12263"/>
    <row r="12264"/>
    <row r="12265"/>
    <row r="12266"/>
    <row r="12267"/>
    <row r="12268"/>
    <row r="12269"/>
    <row r="12270"/>
    <row r="12271"/>
    <row r="12272"/>
    <row r="12273"/>
    <row r="12274"/>
    <row r="12275"/>
    <row r="12276"/>
    <row r="12277"/>
    <row r="12278"/>
    <row r="12279"/>
    <row r="12280"/>
    <row r="12281"/>
    <row r="12282"/>
    <row r="12283"/>
    <row r="12284"/>
    <row r="12285"/>
    <row r="12286"/>
    <row r="12287"/>
    <row r="12288"/>
    <row r="12289"/>
    <row r="12290"/>
    <row r="12291"/>
    <row r="12292"/>
    <row r="12293"/>
    <row r="12294"/>
    <row r="12295"/>
    <row r="12296"/>
    <row r="12297"/>
    <row r="12298"/>
    <row r="12299"/>
    <row r="12300"/>
    <row r="12301"/>
    <row r="12302"/>
    <row r="12303"/>
    <row r="12304"/>
    <row r="12305"/>
    <row r="12306"/>
    <row r="12307"/>
    <row r="12308"/>
    <row r="12309"/>
    <row r="12310"/>
    <row r="12311"/>
    <row r="12312"/>
    <row r="12313"/>
    <row r="12314"/>
    <row r="12315"/>
    <row r="12316"/>
    <row r="12317"/>
    <row r="12318"/>
    <row r="12319"/>
    <row r="12320"/>
    <row r="12321"/>
    <row r="12322"/>
    <row r="12323"/>
    <row r="12324"/>
    <row r="12325"/>
    <row r="12326"/>
    <row r="12327"/>
    <row r="12328"/>
    <row r="12329"/>
    <row r="12330"/>
    <row r="12331"/>
    <row r="12332"/>
    <row r="12333"/>
    <row r="12334"/>
    <row r="12335"/>
    <row r="12336"/>
    <row r="12337"/>
    <row r="12338"/>
    <row r="12339"/>
    <row r="12340"/>
    <row r="12341"/>
    <row r="12342"/>
    <row r="12343"/>
    <row r="12344"/>
    <row r="12345"/>
    <row r="12346"/>
    <row r="12347"/>
    <row r="12348"/>
    <row r="12349"/>
    <row r="12350"/>
    <row r="12351"/>
    <row r="12352"/>
    <row r="12353"/>
    <row r="12354"/>
    <row r="12355"/>
    <row r="12356"/>
    <row r="12357"/>
    <row r="12358"/>
    <row r="12359"/>
    <row r="12360"/>
    <row r="12361"/>
    <row r="12362"/>
    <row r="12363"/>
    <row r="12364"/>
    <row r="12365"/>
    <row r="12366"/>
    <row r="12367"/>
    <row r="12368"/>
    <row r="12369"/>
    <row r="12370"/>
    <row r="12371"/>
    <row r="12372"/>
    <row r="12373"/>
    <row r="12374"/>
    <row r="12375"/>
    <row r="12376"/>
    <row r="12377"/>
    <row r="12378"/>
    <row r="12379"/>
    <row r="12380"/>
    <row r="12381"/>
    <row r="12382"/>
    <row r="12383"/>
    <row r="12384"/>
    <row r="12385"/>
    <row r="12386"/>
    <row r="12387"/>
    <row r="12388"/>
    <row r="12389"/>
    <row r="12390"/>
    <row r="12391"/>
    <row r="12392"/>
    <row r="12393"/>
    <row r="12394"/>
    <row r="12395"/>
    <row r="12396"/>
    <row r="12397"/>
    <row r="12398"/>
    <row r="12399"/>
    <row r="12400"/>
    <row r="12401"/>
    <row r="12402"/>
    <row r="12403"/>
    <row r="12404"/>
    <row r="12405"/>
    <row r="12406"/>
    <row r="12407"/>
    <row r="12408"/>
    <row r="12409"/>
    <row r="12410"/>
    <row r="12411"/>
    <row r="12412"/>
    <row r="12413"/>
    <row r="12414"/>
    <row r="12415"/>
    <row r="12416"/>
    <row r="12417"/>
    <row r="12418"/>
    <row r="12419"/>
    <row r="12420"/>
    <row r="12421"/>
    <row r="12422"/>
    <row r="12423"/>
    <row r="12424"/>
    <row r="12425"/>
    <row r="12426"/>
    <row r="12427"/>
    <row r="12428"/>
    <row r="12429"/>
    <row r="12430"/>
    <row r="12431"/>
    <row r="12432"/>
    <row r="12433"/>
    <row r="12434"/>
    <row r="12435"/>
    <row r="12436"/>
    <row r="12437"/>
    <row r="12438"/>
    <row r="12439"/>
    <row r="12440"/>
    <row r="12441"/>
    <row r="12442"/>
    <row r="12443"/>
    <row r="12444"/>
    <row r="12445"/>
    <row r="12446"/>
    <row r="12447"/>
    <row r="12448"/>
    <row r="12449"/>
    <row r="12450"/>
    <row r="12451"/>
    <row r="12452"/>
    <row r="12453"/>
    <row r="12454"/>
    <row r="12455"/>
    <row r="12456"/>
    <row r="12457"/>
    <row r="12458"/>
    <row r="12459"/>
    <row r="12460"/>
    <row r="12461"/>
    <row r="12462"/>
    <row r="12463"/>
    <row r="12464"/>
    <row r="12465"/>
    <row r="12466"/>
    <row r="12467"/>
    <row r="12468"/>
    <row r="12469"/>
    <row r="12470"/>
    <row r="12471"/>
    <row r="12472"/>
    <row r="12473"/>
    <row r="12474"/>
    <row r="12475"/>
    <row r="12476"/>
    <row r="12477"/>
    <row r="12478"/>
    <row r="12479"/>
    <row r="12480"/>
    <row r="12481"/>
    <row r="12482"/>
    <row r="12483"/>
    <row r="12484"/>
    <row r="12485"/>
    <row r="12486"/>
    <row r="12487"/>
    <row r="12488"/>
    <row r="12489"/>
    <row r="12490"/>
    <row r="12491"/>
    <row r="12492"/>
    <row r="12493"/>
    <row r="12494"/>
    <row r="12495"/>
    <row r="12496"/>
    <row r="12497"/>
    <row r="12498"/>
    <row r="12499"/>
    <row r="12500"/>
    <row r="12501"/>
    <row r="12502"/>
    <row r="12503"/>
    <row r="12504"/>
    <row r="12505"/>
    <row r="12506"/>
    <row r="12507"/>
    <row r="12508"/>
    <row r="12509"/>
    <row r="12510"/>
    <row r="12511"/>
    <row r="12512"/>
    <row r="12513"/>
    <row r="12514"/>
    <row r="12515"/>
    <row r="12516"/>
    <row r="12517"/>
    <row r="12518"/>
    <row r="12519"/>
    <row r="12520"/>
    <row r="12521"/>
    <row r="12522"/>
    <row r="12523"/>
    <row r="12524"/>
    <row r="12525"/>
    <row r="12526"/>
    <row r="12527"/>
    <row r="12528"/>
    <row r="12529"/>
    <row r="12530"/>
    <row r="12531"/>
    <row r="12532"/>
    <row r="12533"/>
    <row r="12534"/>
    <row r="12535"/>
    <row r="12536"/>
    <row r="12537"/>
    <row r="12538"/>
    <row r="12539"/>
    <row r="12540"/>
    <row r="12541"/>
    <row r="12542"/>
    <row r="12543"/>
    <row r="12544"/>
    <row r="12545"/>
    <row r="12546"/>
    <row r="12547"/>
    <row r="12548"/>
    <row r="12549"/>
    <row r="12550"/>
    <row r="12551"/>
    <row r="12552"/>
    <row r="12553"/>
    <row r="12554"/>
    <row r="12555"/>
    <row r="12556"/>
    <row r="12557"/>
    <row r="12558"/>
    <row r="12559"/>
    <row r="12560"/>
    <row r="12561"/>
    <row r="12562"/>
    <row r="12563"/>
    <row r="12564"/>
    <row r="12565"/>
    <row r="12566"/>
    <row r="12567"/>
    <row r="12568"/>
    <row r="12569"/>
    <row r="12570"/>
    <row r="12571"/>
    <row r="12572"/>
    <row r="12573"/>
    <row r="12574"/>
    <row r="12575"/>
    <row r="12576"/>
    <row r="12577"/>
    <row r="12578"/>
    <row r="12579"/>
    <row r="12580"/>
    <row r="12581"/>
    <row r="12582"/>
    <row r="12583"/>
    <row r="12584"/>
    <row r="12585"/>
    <row r="12586"/>
    <row r="12587"/>
    <row r="12588"/>
    <row r="12589"/>
    <row r="12590"/>
    <row r="12591"/>
    <row r="12592"/>
    <row r="12593"/>
    <row r="12594"/>
    <row r="12595"/>
    <row r="12596"/>
    <row r="12597"/>
    <row r="12598"/>
    <row r="12599"/>
    <row r="12600"/>
    <row r="12601"/>
    <row r="12602"/>
    <row r="12603"/>
    <row r="12604"/>
    <row r="12605"/>
    <row r="12606"/>
    <row r="12607"/>
    <row r="12608"/>
    <row r="12609"/>
    <row r="12610"/>
    <row r="12611"/>
    <row r="12612"/>
    <row r="12613"/>
    <row r="12614"/>
    <row r="12615"/>
    <row r="12616"/>
    <row r="12617"/>
    <row r="12618"/>
    <row r="12619"/>
    <row r="12620"/>
    <row r="12621"/>
    <row r="12622"/>
    <row r="12623"/>
    <row r="12624"/>
    <row r="12625"/>
    <row r="12626"/>
    <row r="12627"/>
    <row r="12628"/>
    <row r="12629"/>
    <row r="12630"/>
    <row r="12631"/>
    <row r="12632"/>
    <row r="12633"/>
    <row r="12634"/>
    <row r="12635"/>
    <row r="12636"/>
    <row r="12637"/>
    <row r="12638"/>
    <row r="12639"/>
    <row r="12640"/>
    <row r="12641"/>
    <row r="12642"/>
    <row r="12643"/>
    <row r="12644"/>
    <row r="12645"/>
    <row r="12646"/>
    <row r="12647"/>
    <row r="12648"/>
    <row r="12649"/>
    <row r="12650"/>
    <row r="12651"/>
    <row r="12652"/>
    <row r="12653"/>
    <row r="12654"/>
    <row r="12655"/>
    <row r="12656"/>
    <row r="12657"/>
    <row r="12658"/>
    <row r="12659"/>
    <row r="12660"/>
    <row r="12661"/>
    <row r="12662"/>
    <row r="12663"/>
    <row r="12664"/>
    <row r="12665"/>
    <row r="12666"/>
    <row r="12667"/>
    <row r="12668"/>
    <row r="12669"/>
    <row r="12670"/>
    <row r="12671"/>
    <row r="12672"/>
    <row r="12673"/>
    <row r="12674"/>
    <row r="12675"/>
    <row r="12676"/>
    <row r="12677"/>
    <row r="12678"/>
    <row r="12679"/>
    <row r="12680"/>
    <row r="12681"/>
    <row r="12682"/>
    <row r="12683"/>
    <row r="12684"/>
    <row r="12685"/>
    <row r="12686"/>
    <row r="12687"/>
    <row r="12688"/>
    <row r="12689"/>
    <row r="12690"/>
    <row r="12691"/>
    <row r="12692"/>
    <row r="12693"/>
    <row r="12694"/>
    <row r="12695"/>
    <row r="12696"/>
    <row r="12697"/>
    <row r="12698"/>
    <row r="12699"/>
    <row r="12700"/>
    <row r="12701"/>
    <row r="12702"/>
    <row r="12703"/>
    <row r="12704"/>
    <row r="12705"/>
    <row r="12706"/>
    <row r="12707"/>
    <row r="12708"/>
    <row r="12709"/>
    <row r="12710"/>
    <row r="12711"/>
    <row r="12712"/>
    <row r="12713"/>
    <row r="12714"/>
    <row r="12715"/>
    <row r="12716"/>
    <row r="12717"/>
    <row r="12718"/>
    <row r="12719"/>
    <row r="12720"/>
    <row r="12721"/>
    <row r="12722"/>
    <row r="12723"/>
    <row r="12724"/>
    <row r="12725"/>
    <row r="12726"/>
    <row r="12727"/>
    <row r="12728"/>
    <row r="12729"/>
    <row r="12730"/>
    <row r="12731"/>
    <row r="12732"/>
    <row r="12733"/>
    <row r="12734"/>
    <row r="12735"/>
    <row r="12736"/>
    <row r="12737"/>
    <row r="12738"/>
    <row r="12739"/>
    <row r="12740"/>
    <row r="12741"/>
    <row r="12742"/>
    <row r="12743"/>
    <row r="12744"/>
    <row r="12745"/>
    <row r="12746"/>
    <row r="12747"/>
    <row r="12748"/>
    <row r="12749"/>
    <row r="12750"/>
    <row r="12751"/>
    <row r="12752"/>
    <row r="12753"/>
    <row r="12754"/>
    <row r="12755"/>
    <row r="12756"/>
    <row r="12757"/>
    <row r="12758"/>
    <row r="12759"/>
    <row r="12760"/>
    <row r="12761"/>
    <row r="12762"/>
    <row r="12763"/>
    <row r="12764"/>
    <row r="12765"/>
    <row r="12766"/>
    <row r="12767"/>
    <row r="12768"/>
    <row r="12769"/>
    <row r="12770"/>
    <row r="12771"/>
    <row r="12772"/>
    <row r="12773"/>
    <row r="12774"/>
    <row r="12775"/>
    <row r="12776"/>
    <row r="12777"/>
    <row r="12778"/>
    <row r="12779"/>
    <row r="12780"/>
    <row r="12781"/>
    <row r="12782"/>
    <row r="12783"/>
    <row r="12784"/>
    <row r="12785"/>
    <row r="12786"/>
    <row r="12787"/>
    <row r="12788"/>
    <row r="12789"/>
    <row r="12790"/>
    <row r="12791"/>
    <row r="12792"/>
    <row r="12793"/>
    <row r="12794"/>
    <row r="12795"/>
    <row r="12796"/>
    <row r="12797"/>
    <row r="12798"/>
    <row r="12799"/>
    <row r="12800"/>
    <row r="12801"/>
    <row r="12802"/>
    <row r="12803"/>
    <row r="12804"/>
    <row r="12805"/>
    <row r="12806"/>
    <row r="12807"/>
    <row r="12808"/>
    <row r="12809"/>
    <row r="12810"/>
    <row r="12811"/>
    <row r="12812"/>
    <row r="12813"/>
    <row r="12814"/>
    <row r="12815"/>
    <row r="12816"/>
    <row r="12817"/>
    <row r="12818"/>
    <row r="12819"/>
    <row r="12820"/>
    <row r="12821"/>
    <row r="12822"/>
    <row r="12823"/>
    <row r="12824"/>
    <row r="12825"/>
    <row r="12826"/>
    <row r="12827"/>
    <row r="12828"/>
    <row r="12829"/>
    <row r="12830"/>
    <row r="12831"/>
    <row r="12832"/>
    <row r="12833"/>
    <row r="12834"/>
    <row r="12835"/>
    <row r="12836"/>
    <row r="12837"/>
    <row r="12838"/>
    <row r="12839"/>
    <row r="12840"/>
    <row r="12841"/>
    <row r="12842"/>
    <row r="12843"/>
    <row r="12844"/>
    <row r="12845"/>
    <row r="12846"/>
    <row r="12847"/>
    <row r="12848"/>
    <row r="12849"/>
    <row r="12850"/>
    <row r="12851"/>
    <row r="12852"/>
    <row r="12853"/>
    <row r="12854"/>
    <row r="12855"/>
    <row r="12856"/>
    <row r="12857"/>
    <row r="12858"/>
    <row r="12859"/>
    <row r="12860"/>
    <row r="12861"/>
    <row r="12862"/>
    <row r="12863"/>
    <row r="12864"/>
    <row r="12865"/>
    <row r="12866"/>
    <row r="12867"/>
    <row r="12868"/>
    <row r="12869"/>
    <row r="12870"/>
    <row r="12871"/>
    <row r="12872"/>
    <row r="12873"/>
    <row r="12874"/>
    <row r="12875"/>
    <row r="12876"/>
    <row r="12877"/>
    <row r="12878"/>
    <row r="12879"/>
    <row r="12880"/>
    <row r="12881"/>
    <row r="12882"/>
    <row r="12883"/>
    <row r="12884"/>
    <row r="12885"/>
    <row r="12886"/>
    <row r="12887"/>
    <row r="12888"/>
    <row r="12889"/>
    <row r="12890"/>
    <row r="12891"/>
    <row r="12892"/>
    <row r="12893"/>
    <row r="12894"/>
    <row r="12895"/>
    <row r="12896"/>
    <row r="12897"/>
    <row r="12898"/>
    <row r="12899"/>
    <row r="12900"/>
    <row r="12901"/>
    <row r="12902"/>
    <row r="12903"/>
    <row r="12904"/>
    <row r="12905"/>
    <row r="12906"/>
    <row r="12907"/>
    <row r="12908"/>
    <row r="12909"/>
    <row r="12910"/>
    <row r="12911"/>
    <row r="12912"/>
    <row r="12913"/>
    <row r="12914"/>
    <row r="12915"/>
    <row r="12916"/>
    <row r="12917"/>
    <row r="12918"/>
    <row r="12919"/>
    <row r="12920"/>
    <row r="12921"/>
    <row r="12922"/>
    <row r="12923"/>
    <row r="12924"/>
    <row r="12925"/>
    <row r="12926"/>
    <row r="12927"/>
    <row r="12928"/>
    <row r="12929"/>
    <row r="12930"/>
    <row r="12931"/>
    <row r="12932"/>
    <row r="12933"/>
    <row r="12934"/>
    <row r="12935"/>
    <row r="12936"/>
    <row r="12937"/>
    <row r="12938"/>
    <row r="12939"/>
    <row r="12940"/>
    <row r="12941"/>
    <row r="12942"/>
    <row r="12943"/>
    <row r="12944"/>
    <row r="12945"/>
    <row r="12946"/>
    <row r="12947"/>
    <row r="12948"/>
    <row r="12949"/>
    <row r="12950"/>
    <row r="12951"/>
    <row r="12952"/>
    <row r="12953"/>
    <row r="12954"/>
    <row r="12955"/>
    <row r="12956"/>
    <row r="12957"/>
    <row r="12958"/>
    <row r="12959"/>
    <row r="12960"/>
    <row r="12961"/>
    <row r="12962"/>
    <row r="12963"/>
    <row r="12964"/>
    <row r="12965"/>
    <row r="12966"/>
    <row r="12967"/>
    <row r="12968"/>
    <row r="12969"/>
    <row r="12970"/>
    <row r="12971"/>
    <row r="12972"/>
    <row r="12973"/>
    <row r="12974"/>
    <row r="12975"/>
    <row r="12976"/>
    <row r="12977"/>
    <row r="12978"/>
    <row r="12979"/>
    <row r="12980"/>
    <row r="12981"/>
    <row r="12982"/>
    <row r="12983"/>
    <row r="12984"/>
    <row r="12985"/>
    <row r="12986"/>
    <row r="12987"/>
    <row r="12988"/>
    <row r="12989"/>
    <row r="12990"/>
    <row r="12991"/>
    <row r="12992"/>
    <row r="12993"/>
    <row r="12994"/>
    <row r="12995"/>
    <row r="12996"/>
    <row r="12997"/>
    <row r="12998"/>
    <row r="12999"/>
    <row r="13000"/>
    <row r="13001"/>
    <row r="13002"/>
    <row r="13003"/>
    <row r="13004"/>
    <row r="13005"/>
    <row r="13006"/>
    <row r="13007"/>
    <row r="13008"/>
    <row r="13009"/>
    <row r="13010"/>
    <row r="13011"/>
    <row r="13012"/>
    <row r="13013"/>
    <row r="13014"/>
    <row r="13015"/>
    <row r="13016"/>
    <row r="13017"/>
    <row r="13018"/>
    <row r="13019"/>
    <row r="13020"/>
    <row r="13021"/>
    <row r="13022"/>
    <row r="13023"/>
    <row r="13024"/>
    <row r="13025"/>
    <row r="13026"/>
    <row r="13027"/>
    <row r="13028"/>
    <row r="13029"/>
    <row r="13030"/>
    <row r="13031"/>
    <row r="13032"/>
    <row r="13033"/>
    <row r="13034"/>
    <row r="13035"/>
    <row r="13036"/>
    <row r="13037"/>
    <row r="13038"/>
    <row r="13039"/>
    <row r="13040"/>
    <row r="13041"/>
    <row r="13042"/>
    <row r="13043"/>
    <row r="13044"/>
    <row r="13045"/>
    <row r="13046"/>
    <row r="13047"/>
    <row r="13048"/>
    <row r="13049"/>
    <row r="13050"/>
    <row r="13051"/>
    <row r="13052"/>
    <row r="13053"/>
    <row r="13054"/>
    <row r="13055"/>
    <row r="13056"/>
    <row r="13057"/>
    <row r="13058"/>
    <row r="13059"/>
    <row r="13060"/>
    <row r="13061"/>
    <row r="13062"/>
    <row r="13063"/>
    <row r="13064"/>
    <row r="13065"/>
    <row r="13066"/>
    <row r="13067"/>
    <row r="13068"/>
    <row r="13069"/>
    <row r="13070"/>
    <row r="13071"/>
    <row r="13072"/>
    <row r="13073"/>
    <row r="13074"/>
    <row r="13075"/>
    <row r="13076"/>
    <row r="13077"/>
    <row r="13078"/>
    <row r="13079"/>
    <row r="13080"/>
    <row r="13081"/>
    <row r="13082"/>
    <row r="13083"/>
    <row r="13084"/>
    <row r="13085"/>
    <row r="13086"/>
    <row r="13087"/>
    <row r="13088"/>
    <row r="13089"/>
    <row r="13090"/>
    <row r="13091"/>
    <row r="13092"/>
    <row r="13093"/>
    <row r="13094"/>
    <row r="13095"/>
    <row r="13096"/>
    <row r="13097"/>
    <row r="13098"/>
    <row r="13099"/>
    <row r="13100"/>
    <row r="13101"/>
    <row r="13102"/>
    <row r="13103"/>
    <row r="13104"/>
    <row r="13105"/>
    <row r="13106"/>
    <row r="13107"/>
    <row r="13108"/>
    <row r="13109"/>
    <row r="13110"/>
    <row r="13111"/>
    <row r="13112"/>
    <row r="13113"/>
    <row r="13114"/>
    <row r="13115"/>
    <row r="13116"/>
    <row r="13117"/>
    <row r="13118"/>
    <row r="13119"/>
    <row r="13120"/>
    <row r="13121"/>
    <row r="13122"/>
    <row r="13123"/>
    <row r="13124"/>
    <row r="13125"/>
    <row r="13126"/>
    <row r="13127"/>
    <row r="13128"/>
    <row r="13129"/>
    <row r="13130"/>
    <row r="13131"/>
    <row r="13132"/>
    <row r="13133"/>
    <row r="13134"/>
    <row r="13135"/>
    <row r="13136"/>
    <row r="13137"/>
    <row r="13138"/>
    <row r="13139"/>
    <row r="13140"/>
    <row r="13141"/>
    <row r="13142"/>
    <row r="13143"/>
    <row r="13144"/>
    <row r="13145"/>
    <row r="13146"/>
    <row r="13147"/>
    <row r="13148"/>
    <row r="13149"/>
    <row r="13150"/>
    <row r="13151"/>
    <row r="13152"/>
    <row r="13153"/>
    <row r="13154"/>
    <row r="13155"/>
    <row r="13156"/>
    <row r="13157"/>
    <row r="13158"/>
    <row r="13159"/>
    <row r="13160"/>
    <row r="13161"/>
    <row r="13162"/>
    <row r="13163"/>
    <row r="13164"/>
    <row r="13165"/>
    <row r="13166"/>
    <row r="13167"/>
    <row r="13168"/>
    <row r="13169"/>
    <row r="13170"/>
    <row r="13171"/>
    <row r="13172"/>
    <row r="13173"/>
    <row r="13174"/>
    <row r="13175"/>
    <row r="13176"/>
    <row r="13177"/>
    <row r="13178"/>
    <row r="13179"/>
    <row r="13180"/>
    <row r="13181"/>
    <row r="13182"/>
    <row r="13183"/>
    <row r="13184"/>
    <row r="13185"/>
    <row r="13186"/>
    <row r="13187"/>
    <row r="13188"/>
    <row r="13189"/>
    <row r="13190"/>
    <row r="13191"/>
    <row r="13192"/>
    <row r="13193"/>
    <row r="13194"/>
    <row r="13195"/>
    <row r="13196"/>
    <row r="13197"/>
    <row r="13198"/>
    <row r="13199"/>
    <row r="13200"/>
    <row r="13201"/>
    <row r="13202"/>
    <row r="13203"/>
    <row r="13204"/>
    <row r="13205"/>
    <row r="13206"/>
    <row r="13207"/>
    <row r="13208"/>
    <row r="13209"/>
    <row r="13210"/>
    <row r="13211"/>
    <row r="13212"/>
    <row r="13213"/>
    <row r="13214"/>
    <row r="13215"/>
    <row r="13216"/>
    <row r="13217"/>
    <row r="13218"/>
    <row r="13219"/>
    <row r="13220"/>
    <row r="13221"/>
    <row r="13222"/>
    <row r="13223"/>
    <row r="13224"/>
    <row r="13225"/>
    <row r="13226"/>
    <row r="13227"/>
    <row r="13228"/>
    <row r="13229"/>
    <row r="13230"/>
    <row r="13231"/>
    <row r="13232"/>
    <row r="13233"/>
    <row r="13234"/>
    <row r="13235"/>
    <row r="13236"/>
    <row r="13237"/>
    <row r="13238"/>
    <row r="13239"/>
    <row r="13240"/>
    <row r="13241"/>
    <row r="13242"/>
    <row r="13243"/>
    <row r="13244"/>
    <row r="13245"/>
    <row r="13246"/>
    <row r="13247"/>
    <row r="13248"/>
    <row r="13249"/>
    <row r="13250"/>
    <row r="13251"/>
    <row r="13252"/>
    <row r="13253"/>
    <row r="13254"/>
    <row r="13255"/>
    <row r="13256"/>
    <row r="13257"/>
    <row r="13258"/>
    <row r="13259"/>
    <row r="13260"/>
    <row r="13261"/>
    <row r="13262"/>
    <row r="13263"/>
    <row r="13264"/>
    <row r="13265"/>
    <row r="13266"/>
    <row r="13267"/>
    <row r="13268"/>
    <row r="13269"/>
    <row r="13270"/>
    <row r="13271"/>
    <row r="13272"/>
    <row r="13273"/>
    <row r="13274"/>
    <row r="13275"/>
    <row r="13276"/>
    <row r="13277"/>
    <row r="13278"/>
    <row r="13279"/>
    <row r="13280"/>
    <row r="13281"/>
    <row r="13282"/>
    <row r="13283"/>
    <row r="13284"/>
    <row r="13285"/>
    <row r="13286"/>
    <row r="13287"/>
    <row r="13288"/>
    <row r="13289"/>
    <row r="13290"/>
    <row r="13291"/>
    <row r="13292"/>
    <row r="13293"/>
    <row r="13294"/>
    <row r="13295"/>
    <row r="13296"/>
    <row r="13297"/>
    <row r="13298"/>
    <row r="13299"/>
    <row r="13300"/>
    <row r="13301"/>
    <row r="13302"/>
    <row r="13303"/>
    <row r="13304"/>
    <row r="13305"/>
    <row r="13306"/>
    <row r="13307"/>
    <row r="13308"/>
    <row r="13309"/>
    <row r="13310"/>
    <row r="13311"/>
    <row r="13312"/>
    <row r="13313"/>
    <row r="13314"/>
    <row r="13315"/>
    <row r="13316"/>
    <row r="13317"/>
    <row r="13318"/>
    <row r="13319"/>
    <row r="13320"/>
    <row r="13321"/>
    <row r="13322"/>
    <row r="13323"/>
    <row r="13324"/>
    <row r="13325"/>
    <row r="13326"/>
    <row r="13327"/>
    <row r="13328"/>
    <row r="13329"/>
    <row r="13330"/>
    <row r="13331"/>
    <row r="13332"/>
    <row r="13333"/>
    <row r="13334"/>
    <row r="13335"/>
    <row r="13336"/>
    <row r="13337"/>
    <row r="13338"/>
    <row r="13339"/>
    <row r="13340"/>
    <row r="13341"/>
    <row r="13342"/>
    <row r="13343"/>
    <row r="13344"/>
    <row r="13345"/>
    <row r="13346"/>
    <row r="13347"/>
    <row r="13348"/>
    <row r="13349"/>
    <row r="13350"/>
    <row r="13351"/>
    <row r="13352"/>
    <row r="13353"/>
    <row r="13354"/>
    <row r="13355"/>
    <row r="13356"/>
    <row r="13357"/>
    <row r="13358"/>
    <row r="13359"/>
    <row r="13360"/>
    <row r="13361"/>
    <row r="13362"/>
    <row r="13363"/>
    <row r="13364"/>
    <row r="13365"/>
    <row r="13366"/>
    <row r="13367"/>
    <row r="13368"/>
    <row r="13369"/>
    <row r="13370"/>
    <row r="13371"/>
    <row r="13372"/>
    <row r="13373"/>
    <row r="13374"/>
    <row r="13375"/>
    <row r="13376"/>
    <row r="13377"/>
    <row r="13378"/>
    <row r="13379"/>
    <row r="13380"/>
    <row r="13381"/>
    <row r="13382"/>
    <row r="13383"/>
    <row r="13384"/>
    <row r="13385"/>
    <row r="13386"/>
    <row r="13387"/>
    <row r="13388"/>
    <row r="13389"/>
    <row r="13390"/>
    <row r="13391"/>
    <row r="13392"/>
    <row r="13393"/>
    <row r="13394"/>
    <row r="13395"/>
    <row r="13396"/>
    <row r="13397"/>
    <row r="13398"/>
    <row r="13399"/>
    <row r="13400"/>
    <row r="13401"/>
    <row r="13402"/>
    <row r="13403"/>
    <row r="13404"/>
    <row r="13405"/>
    <row r="13406"/>
    <row r="13407"/>
    <row r="13408"/>
    <row r="13409"/>
    <row r="13410"/>
    <row r="13411"/>
    <row r="13412"/>
    <row r="13413"/>
    <row r="13414"/>
    <row r="13415"/>
    <row r="13416"/>
    <row r="13417"/>
    <row r="13418"/>
    <row r="13419"/>
    <row r="13420"/>
    <row r="13421"/>
    <row r="13422"/>
    <row r="13423"/>
    <row r="13424"/>
    <row r="13425"/>
    <row r="13426"/>
    <row r="13427"/>
    <row r="13428"/>
    <row r="13429"/>
    <row r="13430"/>
    <row r="13431"/>
    <row r="13432"/>
    <row r="13433"/>
    <row r="13434"/>
    <row r="13435"/>
    <row r="13436"/>
    <row r="13437"/>
    <row r="13438"/>
    <row r="13439"/>
    <row r="13440"/>
    <row r="13441"/>
    <row r="13442"/>
    <row r="13443"/>
    <row r="13444"/>
    <row r="13445"/>
    <row r="13446"/>
    <row r="13447"/>
    <row r="13448"/>
    <row r="13449"/>
    <row r="13450"/>
    <row r="13451"/>
    <row r="13452"/>
    <row r="13453"/>
    <row r="13454"/>
    <row r="13455"/>
    <row r="13456"/>
    <row r="13457"/>
    <row r="13458"/>
    <row r="13459"/>
    <row r="13460"/>
    <row r="13461"/>
    <row r="13462"/>
    <row r="13463"/>
    <row r="13464"/>
    <row r="13465"/>
    <row r="13466"/>
    <row r="13467"/>
    <row r="13468"/>
    <row r="13469"/>
    <row r="13470"/>
    <row r="13471"/>
    <row r="13472"/>
    <row r="13473"/>
    <row r="13474"/>
    <row r="13475"/>
    <row r="13476"/>
    <row r="13477"/>
    <row r="13478"/>
    <row r="13479"/>
    <row r="13480"/>
    <row r="13481"/>
    <row r="13482"/>
    <row r="13483"/>
    <row r="13484"/>
    <row r="13485"/>
    <row r="13486"/>
    <row r="13487"/>
    <row r="13488"/>
    <row r="13489"/>
    <row r="13490"/>
    <row r="13491"/>
    <row r="13492"/>
    <row r="13493"/>
    <row r="13494"/>
    <row r="13495"/>
    <row r="13496"/>
    <row r="13497"/>
    <row r="13498"/>
    <row r="13499"/>
    <row r="13500"/>
    <row r="13501"/>
    <row r="13502"/>
    <row r="13503"/>
    <row r="13504"/>
    <row r="13505"/>
    <row r="13506"/>
    <row r="13507"/>
    <row r="13508"/>
    <row r="13509"/>
    <row r="13510"/>
    <row r="13511"/>
    <row r="13512"/>
    <row r="13513"/>
    <row r="13514"/>
    <row r="13515"/>
    <row r="13516"/>
    <row r="13517"/>
    <row r="13518"/>
    <row r="13519"/>
    <row r="13520"/>
    <row r="13521"/>
    <row r="13522"/>
    <row r="13523"/>
    <row r="13524"/>
    <row r="13525"/>
    <row r="13526"/>
    <row r="13527"/>
    <row r="13528"/>
    <row r="13529"/>
    <row r="13530"/>
    <row r="13531"/>
    <row r="13532"/>
    <row r="13533"/>
    <row r="13534"/>
    <row r="13535"/>
    <row r="13536"/>
    <row r="13537"/>
    <row r="13538"/>
    <row r="13539"/>
    <row r="13540"/>
    <row r="13541"/>
    <row r="13542"/>
    <row r="13543"/>
    <row r="13544"/>
    <row r="13545"/>
    <row r="13546"/>
    <row r="13547"/>
    <row r="13548"/>
    <row r="13549"/>
    <row r="13550"/>
    <row r="13551"/>
    <row r="13552"/>
    <row r="13553"/>
    <row r="13554"/>
    <row r="13555"/>
    <row r="13556"/>
    <row r="13557"/>
    <row r="13558"/>
    <row r="13559"/>
    <row r="13560"/>
    <row r="13561"/>
    <row r="13562"/>
    <row r="13563"/>
    <row r="13564"/>
    <row r="13565"/>
    <row r="13566"/>
    <row r="13567"/>
    <row r="13568"/>
    <row r="13569"/>
    <row r="13570"/>
    <row r="13571"/>
    <row r="13572"/>
    <row r="13573"/>
    <row r="13574"/>
    <row r="13575"/>
    <row r="13576"/>
    <row r="13577"/>
    <row r="13578"/>
    <row r="13579"/>
    <row r="13580"/>
    <row r="13581"/>
    <row r="13582"/>
    <row r="13583"/>
    <row r="13584"/>
    <row r="13585"/>
    <row r="13586"/>
    <row r="13587"/>
    <row r="13588"/>
    <row r="13589"/>
    <row r="13590"/>
    <row r="13591"/>
    <row r="13592"/>
    <row r="13593"/>
    <row r="13594"/>
    <row r="13595"/>
    <row r="13596"/>
    <row r="13597"/>
    <row r="13598"/>
    <row r="13599"/>
    <row r="13600"/>
    <row r="13601"/>
    <row r="13602"/>
    <row r="13603"/>
    <row r="13604"/>
    <row r="13605"/>
    <row r="13606"/>
    <row r="13607"/>
    <row r="13608"/>
    <row r="13609"/>
    <row r="13610"/>
    <row r="13611"/>
    <row r="13612"/>
    <row r="13613"/>
    <row r="13614"/>
    <row r="13615"/>
    <row r="13616"/>
    <row r="13617"/>
    <row r="13618"/>
    <row r="13619"/>
    <row r="13620"/>
    <row r="13621"/>
    <row r="13622"/>
    <row r="13623"/>
    <row r="13624"/>
    <row r="13625"/>
    <row r="13626"/>
    <row r="13627"/>
    <row r="13628"/>
    <row r="13629"/>
    <row r="13630"/>
    <row r="13631"/>
    <row r="13632"/>
    <row r="13633"/>
    <row r="13634"/>
    <row r="13635"/>
    <row r="13636"/>
    <row r="13637"/>
    <row r="13638"/>
    <row r="13639"/>
    <row r="13640"/>
    <row r="13641"/>
    <row r="13642"/>
    <row r="13643"/>
    <row r="13644"/>
    <row r="13645"/>
    <row r="13646"/>
    <row r="13647"/>
    <row r="13648"/>
    <row r="13649"/>
    <row r="13650"/>
    <row r="13651"/>
    <row r="13652"/>
    <row r="13653"/>
    <row r="13654"/>
    <row r="13655"/>
    <row r="13656"/>
    <row r="13657"/>
    <row r="13658"/>
    <row r="13659"/>
    <row r="13660"/>
    <row r="13661"/>
    <row r="13662"/>
    <row r="13663"/>
    <row r="13664"/>
    <row r="13665"/>
    <row r="13666"/>
    <row r="13667"/>
    <row r="13668"/>
    <row r="13669"/>
    <row r="13670"/>
    <row r="13671"/>
    <row r="13672"/>
    <row r="13673"/>
    <row r="13674"/>
    <row r="13675"/>
    <row r="13676"/>
    <row r="13677"/>
    <row r="13678"/>
    <row r="13679"/>
    <row r="13680"/>
    <row r="13681"/>
    <row r="13682"/>
    <row r="13683"/>
    <row r="13684"/>
    <row r="13685"/>
    <row r="13686"/>
    <row r="13687"/>
    <row r="13688"/>
    <row r="13689"/>
    <row r="13690"/>
    <row r="13691"/>
    <row r="13692"/>
    <row r="13693"/>
    <row r="13694"/>
    <row r="13695"/>
    <row r="13696"/>
    <row r="13697"/>
    <row r="13698"/>
    <row r="13699"/>
    <row r="13700"/>
    <row r="13701"/>
    <row r="13702"/>
    <row r="13703"/>
    <row r="13704"/>
    <row r="13705"/>
    <row r="13706"/>
    <row r="13707"/>
    <row r="13708"/>
    <row r="13709"/>
    <row r="13710"/>
    <row r="13711"/>
    <row r="13712"/>
    <row r="13713"/>
    <row r="13714"/>
    <row r="13715"/>
    <row r="13716"/>
    <row r="13717"/>
    <row r="13718"/>
    <row r="13719"/>
    <row r="13720"/>
    <row r="13721"/>
    <row r="13722"/>
    <row r="13723"/>
    <row r="13724"/>
    <row r="13725"/>
    <row r="13726"/>
    <row r="13727"/>
    <row r="13728"/>
    <row r="13729"/>
    <row r="13730"/>
    <row r="13731"/>
    <row r="13732"/>
    <row r="13733"/>
    <row r="13734"/>
    <row r="13735"/>
    <row r="13736"/>
    <row r="13737"/>
    <row r="13738"/>
    <row r="13739"/>
    <row r="13740"/>
    <row r="13741"/>
    <row r="13742"/>
    <row r="13743"/>
    <row r="13744"/>
    <row r="13745"/>
    <row r="13746"/>
    <row r="13747"/>
    <row r="13748"/>
    <row r="13749"/>
    <row r="13750"/>
    <row r="13751"/>
    <row r="13752"/>
    <row r="13753"/>
    <row r="13754"/>
    <row r="13755"/>
    <row r="13756"/>
    <row r="13757"/>
    <row r="13758"/>
    <row r="13759"/>
    <row r="13760"/>
    <row r="13761"/>
    <row r="13762"/>
    <row r="13763"/>
    <row r="13764"/>
    <row r="13765"/>
    <row r="13766"/>
    <row r="13767"/>
    <row r="13768"/>
    <row r="13769"/>
    <row r="13770"/>
    <row r="13771"/>
    <row r="13772"/>
    <row r="13773"/>
    <row r="13774"/>
    <row r="13775"/>
    <row r="13776"/>
    <row r="13777"/>
    <row r="13778"/>
    <row r="13779"/>
    <row r="13780"/>
    <row r="13781"/>
    <row r="13782"/>
    <row r="13783"/>
    <row r="13784"/>
    <row r="13785"/>
    <row r="13786"/>
    <row r="13787"/>
    <row r="13788"/>
    <row r="13789"/>
    <row r="13790"/>
    <row r="13791"/>
    <row r="13792"/>
    <row r="13793"/>
    <row r="13794"/>
    <row r="13795"/>
    <row r="13796"/>
    <row r="13797"/>
    <row r="13798"/>
    <row r="13799"/>
    <row r="13800"/>
    <row r="13801"/>
    <row r="13802"/>
    <row r="13803"/>
    <row r="13804"/>
    <row r="13805"/>
    <row r="13806"/>
    <row r="13807"/>
    <row r="13808"/>
    <row r="13809"/>
    <row r="13810"/>
    <row r="13811"/>
    <row r="13812"/>
    <row r="13813"/>
    <row r="13814"/>
    <row r="13815"/>
    <row r="13816"/>
    <row r="13817"/>
    <row r="13818"/>
    <row r="13819"/>
    <row r="13820"/>
    <row r="13821"/>
    <row r="13822"/>
    <row r="13823"/>
    <row r="13824"/>
    <row r="13825"/>
    <row r="13826"/>
    <row r="13827"/>
    <row r="13828"/>
    <row r="13829"/>
    <row r="13830"/>
    <row r="13831"/>
    <row r="13832"/>
    <row r="13833"/>
    <row r="13834"/>
    <row r="13835"/>
    <row r="13836"/>
    <row r="13837"/>
    <row r="13838"/>
    <row r="13839"/>
    <row r="13840"/>
    <row r="13841"/>
    <row r="13842"/>
    <row r="13843"/>
    <row r="13844"/>
    <row r="13845"/>
    <row r="13846"/>
    <row r="13847"/>
    <row r="13848"/>
    <row r="13849"/>
    <row r="13850"/>
    <row r="13851"/>
    <row r="13852"/>
    <row r="13853"/>
    <row r="13854"/>
    <row r="13855"/>
    <row r="13856"/>
    <row r="13857"/>
    <row r="13858"/>
    <row r="13859"/>
    <row r="13860"/>
    <row r="13861"/>
    <row r="13862"/>
    <row r="13863"/>
    <row r="13864"/>
    <row r="13865"/>
    <row r="13866"/>
    <row r="13867"/>
    <row r="13868"/>
    <row r="13869"/>
    <row r="13870"/>
    <row r="13871"/>
    <row r="13872"/>
    <row r="13873"/>
    <row r="13874"/>
    <row r="13875"/>
    <row r="13876"/>
    <row r="13877"/>
    <row r="13878"/>
    <row r="13879"/>
    <row r="13880"/>
    <row r="13881"/>
    <row r="13882"/>
    <row r="13883"/>
    <row r="13884"/>
    <row r="13885"/>
    <row r="13886"/>
    <row r="13887"/>
    <row r="13888"/>
    <row r="13889"/>
    <row r="13890"/>
    <row r="13891"/>
    <row r="13892"/>
    <row r="13893"/>
    <row r="13894"/>
    <row r="13895"/>
    <row r="13896"/>
    <row r="13897"/>
    <row r="13898"/>
    <row r="13899"/>
    <row r="13900"/>
    <row r="13901"/>
    <row r="13902"/>
    <row r="13903"/>
    <row r="13904"/>
    <row r="13905"/>
    <row r="13906"/>
    <row r="13907"/>
    <row r="13908"/>
    <row r="13909"/>
    <row r="13910"/>
    <row r="13911"/>
    <row r="13912"/>
    <row r="13913"/>
    <row r="13914"/>
    <row r="13915"/>
    <row r="13916"/>
    <row r="13917"/>
    <row r="13918"/>
    <row r="13919"/>
    <row r="13920"/>
    <row r="13921"/>
    <row r="13922"/>
    <row r="13923"/>
    <row r="13924"/>
    <row r="13925"/>
    <row r="13926"/>
    <row r="13927"/>
    <row r="13928"/>
    <row r="13929"/>
    <row r="13930"/>
    <row r="13931"/>
    <row r="13932"/>
    <row r="13933"/>
    <row r="13934"/>
    <row r="13935"/>
    <row r="13936"/>
    <row r="13937"/>
    <row r="13938"/>
    <row r="13939"/>
    <row r="13940"/>
    <row r="13941"/>
    <row r="13942"/>
    <row r="13943"/>
    <row r="13944"/>
    <row r="13945"/>
    <row r="13946"/>
    <row r="13947"/>
    <row r="13948"/>
    <row r="13949"/>
    <row r="13950"/>
    <row r="13951"/>
    <row r="13952"/>
    <row r="13953"/>
    <row r="13954"/>
    <row r="13955"/>
    <row r="13956"/>
    <row r="13957"/>
    <row r="13958"/>
    <row r="13959"/>
    <row r="13960"/>
    <row r="13961"/>
    <row r="13962"/>
    <row r="13963"/>
    <row r="13964"/>
    <row r="13965"/>
    <row r="13966"/>
    <row r="13967"/>
    <row r="13968"/>
    <row r="13969"/>
    <row r="13970"/>
    <row r="13971"/>
    <row r="13972"/>
    <row r="13973"/>
    <row r="13974"/>
    <row r="13975"/>
    <row r="13976"/>
    <row r="13977"/>
    <row r="13978"/>
    <row r="13979"/>
    <row r="13980"/>
    <row r="13981"/>
    <row r="13982"/>
    <row r="13983"/>
    <row r="13984"/>
    <row r="13985"/>
    <row r="13986"/>
    <row r="13987"/>
    <row r="13988"/>
    <row r="13989"/>
    <row r="13990"/>
    <row r="13991"/>
    <row r="13992"/>
    <row r="13993"/>
    <row r="13994"/>
    <row r="13995"/>
    <row r="13996"/>
    <row r="13997"/>
    <row r="13998"/>
    <row r="13999"/>
    <row r="14000"/>
    <row r="14001"/>
    <row r="14002"/>
    <row r="14003"/>
    <row r="14004"/>
    <row r="14005"/>
    <row r="14006"/>
    <row r="14007"/>
    <row r="14008"/>
    <row r="14009"/>
    <row r="14010"/>
    <row r="14011"/>
    <row r="14012"/>
    <row r="14013"/>
    <row r="14014"/>
    <row r="14015"/>
    <row r="14016"/>
    <row r="14017"/>
    <row r="14018"/>
    <row r="14019"/>
    <row r="14020"/>
    <row r="14021"/>
    <row r="14022"/>
    <row r="14023"/>
    <row r="14024"/>
    <row r="14025"/>
    <row r="14026"/>
    <row r="14027"/>
    <row r="14028"/>
    <row r="14029"/>
    <row r="14030"/>
    <row r="14031"/>
    <row r="14032"/>
    <row r="14033"/>
    <row r="14034"/>
    <row r="14035"/>
    <row r="14036"/>
    <row r="14037"/>
    <row r="14038"/>
    <row r="14039"/>
    <row r="14040"/>
    <row r="14041"/>
    <row r="14042"/>
    <row r="14043"/>
    <row r="14044"/>
    <row r="14045"/>
    <row r="14046"/>
    <row r="14047"/>
    <row r="14048"/>
    <row r="14049"/>
    <row r="14050"/>
    <row r="14051"/>
    <row r="14052"/>
    <row r="14053"/>
    <row r="14054"/>
    <row r="14055"/>
    <row r="14056"/>
    <row r="14057"/>
    <row r="14058"/>
    <row r="14059"/>
    <row r="14060"/>
    <row r="14061"/>
    <row r="14062"/>
    <row r="14063"/>
    <row r="14064"/>
    <row r="14065"/>
    <row r="14066"/>
    <row r="14067"/>
    <row r="14068"/>
    <row r="14069"/>
    <row r="14070"/>
    <row r="14071"/>
    <row r="14072"/>
    <row r="14073"/>
    <row r="14074"/>
    <row r="14075"/>
    <row r="14076"/>
    <row r="14077"/>
    <row r="14078"/>
    <row r="14079"/>
    <row r="14080"/>
    <row r="14081"/>
    <row r="14082"/>
    <row r="14083"/>
    <row r="14084"/>
    <row r="14085"/>
    <row r="14086"/>
    <row r="14087"/>
    <row r="14088"/>
    <row r="14089"/>
    <row r="14090"/>
    <row r="14091"/>
    <row r="14092"/>
    <row r="14093"/>
    <row r="14094"/>
    <row r="14095"/>
    <row r="14096"/>
    <row r="14097"/>
    <row r="14098"/>
    <row r="14099"/>
    <row r="14100"/>
    <row r="14101"/>
    <row r="14102"/>
    <row r="14103"/>
    <row r="14104"/>
    <row r="14105"/>
    <row r="14106"/>
    <row r="14107"/>
    <row r="14108"/>
    <row r="14109"/>
    <row r="14110"/>
    <row r="14111"/>
    <row r="14112"/>
    <row r="14113"/>
    <row r="14114"/>
    <row r="14115"/>
    <row r="14116"/>
    <row r="14117"/>
    <row r="14118"/>
    <row r="14119"/>
    <row r="14120"/>
    <row r="14121"/>
    <row r="14122"/>
    <row r="14123"/>
    <row r="14124"/>
    <row r="14125"/>
    <row r="14126"/>
    <row r="14127"/>
    <row r="14128"/>
    <row r="14129"/>
    <row r="14130"/>
    <row r="14131"/>
    <row r="14132"/>
    <row r="14133"/>
    <row r="14134"/>
    <row r="14135"/>
    <row r="14136"/>
    <row r="14137"/>
    <row r="14138"/>
    <row r="14139"/>
    <row r="14140"/>
    <row r="14141"/>
    <row r="14142"/>
    <row r="14143"/>
    <row r="14144"/>
    <row r="14145"/>
    <row r="14146"/>
    <row r="14147"/>
    <row r="14148"/>
    <row r="14149"/>
    <row r="14150"/>
    <row r="14151"/>
    <row r="14152"/>
    <row r="14153"/>
    <row r="14154"/>
    <row r="14155"/>
    <row r="14156"/>
    <row r="14157"/>
    <row r="14158"/>
    <row r="14159"/>
    <row r="14160"/>
    <row r="14161"/>
    <row r="14162"/>
    <row r="14163"/>
    <row r="14164"/>
    <row r="14165"/>
    <row r="14166"/>
    <row r="14167"/>
    <row r="14168"/>
    <row r="14169"/>
    <row r="14170"/>
    <row r="14171"/>
    <row r="14172"/>
    <row r="14173"/>
    <row r="14174"/>
    <row r="14175"/>
    <row r="14176"/>
    <row r="14177"/>
    <row r="14178"/>
    <row r="14179"/>
    <row r="14180"/>
    <row r="14181"/>
    <row r="14182"/>
    <row r="14183"/>
    <row r="14184"/>
    <row r="14185"/>
    <row r="14186"/>
    <row r="14187"/>
    <row r="14188"/>
    <row r="14189"/>
    <row r="14190"/>
    <row r="14191"/>
    <row r="14192"/>
    <row r="14193"/>
    <row r="14194"/>
    <row r="14195"/>
    <row r="14196"/>
    <row r="14197"/>
    <row r="14198"/>
    <row r="14199"/>
    <row r="14200"/>
    <row r="14201"/>
    <row r="14202"/>
    <row r="14203"/>
    <row r="14204"/>
    <row r="14205"/>
    <row r="14206"/>
    <row r="14207"/>
    <row r="14208"/>
    <row r="14209"/>
    <row r="14210"/>
    <row r="14211"/>
    <row r="14212"/>
    <row r="14213"/>
    <row r="14214"/>
    <row r="14215"/>
    <row r="14216"/>
    <row r="14217"/>
    <row r="14218"/>
    <row r="14219"/>
    <row r="14220"/>
    <row r="14221"/>
    <row r="14222"/>
    <row r="14223"/>
    <row r="14224"/>
    <row r="14225"/>
    <row r="14226"/>
    <row r="14227"/>
    <row r="14228"/>
    <row r="14229"/>
    <row r="14230"/>
    <row r="14231"/>
    <row r="14232"/>
    <row r="14233"/>
    <row r="14234"/>
    <row r="14235"/>
    <row r="14236"/>
    <row r="14237"/>
    <row r="14238"/>
    <row r="14239"/>
    <row r="14240"/>
    <row r="14241"/>
    <row r="14242"/>
    <row r="14243"/>
    <row r="14244"/>
    <row r="14245"/>
    <row r="14246"/>
    <row r="14247"/>
    <row r="14248"/>
    <row r="14249"/>
    <row r="14250"/>
    <row r="14251"/>
    <row r="14252"/>
    <row r="14253"/>
    <row r="14254"/>
    <row r="14255"/>
    <row r="14256"/>
    <row r="14257"/>
    <row r="14258"/>
    <row r="14259"/>
    <row r="14260"/>
    <row r="14261"/>
    <row r="14262"/>
    <row r="14263"/>
    <row r="14264"/>
    <row r="14265"/>
    <row r="14266"/>
    <row r="14267"/>
    <row r="14268"/>
    <row r="14269"/>
    <row r="14270"/>
    <row r="14271"/>
    <row r="14272"/>
    <row r="14273"/>
    <row r="14274"/>
    <row r="14275"/>
    <row r="14276"/>
    <row r="14277"/>
    <row r="14278"/>
    <row r="14279"/>
    <row r="14280"/>
    <row r="14281"/>
    <row r="14282"/>
    <row r="14283"/>
    <row r="14284"/>
    <row r="14285"/>
    <row r="14286"/>
    <row r="14287"/>
    <row r="14288"/>
    <row r="14289"/>
    <row r="14290"/>
    <row r="14291"/>
    <row r="14292"/>
    <row r="14293"/>
    <row r="14294"/>
    <row r="14295"/>
    <row r="14296"/>
    <row r="14297"/>
    <row r="14298"/>
    <row r="14299"/>
    <row r="14300"/>
    <row r="14301"/>
    <row r="14302"/>
    <row r="14303"/>
    <row r="14304"/>
    <row r="14305"/>
    <row r="14306"/>
    <row r="14307"/>
    <row r="14308"/>
    <row r="14309"/>
    <row r="14310"/>
    <row r="14311"/>
    <row r="14312"/>
    <row r="14313"/>
    <row r="14314"/>
    <row r="14315"/>
    <row r="14316"/>
    <row r="14317"/>
    <row r="14318"/>
    <row r="14319"/>
    <row r="14320"/>
    <row r="14321"/>
    <row r="14322"/>
    <row r="14323"/>
    <row r="14324"/>
    <row r="14325"/>
    <row r="14326"/>
    <row r="14327"/>
    <row r="14328"/>
    <row r="14329"/>
    <row r="14330"/>
    <row r="14331"/>
    <row r="14332"/>
    <row r="14333"/>
    <row r="14334"/>
    <row r="14335"/>
    <row r="14336"/>
    <row r="14337"/>
    <row r="14338"/>
    <row r="14339"/>
    <row r="14340"/>
    <row r="14341"/>
    <row r="14342"/>
    <row r="14343"/>
    <row r="14344"/>
    <row r="14345"/>
    <row r="14346"/>
    <row r="14347"/>
    <row r="14348"/>
    <row r="14349"/>
    <row r="14350"/>
    <row r="14351"/>
    <row r="14352"/>
    <row r="14353"/>
    <row r="14354"/>
    <row r="14355"/>
    <row r="14356"/>
    <row r="14357"/>
    <row r="14358"/>
    <row r="14359"/>
    <row r="14360"/>
    <row r="14361"/>
    <row r="14362"/>
    <row r="14363"/>
    <row r="14364"/>
    <row r="14365"/>
    <row r="14366"/>
    <row r="14367"/>
    <row r="14368"/>
    <row r="14369"/>
    <row r="14370"/>
    <row r="14371"/>
    <row r="14372"/>
    <row r="14373"/>
    <row r="14374"/>
    <row r="14375"/>
    <row r="14376"/>
    <row r="14377"/>
    <row r="14378"/>
    <row r="14379"/>
    <row r="14380"/>
    <row r="14381"/>
    <row r="14382"/>
    <row r="14383"/>
    <row r="14384"/>
    <row r="14385"/>
    <row r="14386"/>
    <row r="14387"/>
    <row r="14388"/>
    <row r="14389"/>
    <row r="14390"/>
    <row r="14391"/>
    <row r="14392"/>
    <row r="14393"/>
    <row r="14394"/>
    <row r="14395"/>
    <row r="14396"/>
    <row r="14397"/>
    <row r="14398"/>
    <row r="14399"/>
    <row r="14400"/>
    <row r="14401"/>
    <row r="14402"/>
    <row r="14403"/>
    <row r="14404"/>
    <row r="14405"/>
    <row r="14406"/>
    <row r="14407"/>
    <row r="14408"/>
    <row r="14409"/>
    <row r="14410"/>
    <row r="14411"/>
    <row r="14412"/>
    <row r="14413"/>
    <row r="14414"/>
    <row r="14415"/>
    <row r="14416"/>
    <row r="14417"/>
    <row r="14418"/>
    <row r="14419"/>
    <row r="14420"/>
    <row r="14421"/>
    <row r="14422"/>
    <row r="14423"/>
    <row r="14424"/>
    <row r="14425"/>
    <row r="14426"/>
    <row r="14427"/>
    <row r="14428"/>
    <row r="14429"/>
    <row r="14430"/>
    <row r="14431"/>
    <row r="14432"/>
    <row r="14433"/>
    <row r="14434"/>
    <row r="14435"/>
    <row r="14436"/>
    <row r="14437"/>
    <row r="14438"/>
    <row r="14439"/>
    <row r="14440"/>
    <row r="14441"/>
    <row r="14442"/>
    <row r="14443"/>
    <row r="14444"/>
    <row r="14445"/>
    <row r="14446"/>
    <row r="14447"/>
    <row r="14448"/>
    <row r="14449"/>
    <row r="14450"/>
    <row r="14451"/>
    <row r="14452"/>
    <row r="14453"/>
    <row r="14454"/>
    <row r="14455"/>
    <row r="14456"/>
    <row r="14457"/>
    <row r="14458"/>
    <row r="14459"/>
    <row r="14460"/>
    <row r="14461"/>
    <row r="14462"/>
    <row r="14463"/>
    <row r="14464"/>
    <row r="14465"/>
    <row r="14466"/>
    <row r="14467"/>
    <row r="14468"/>
    <row r="14469"/>
    <row r="14470"/>
    <row r="14471"/>
    <row r="14472"/>
    <row r="14473"/>
    <row r="14474"/>
    <row r="14475"/>
    <row r="14476"/>
    <row r="14477"/>
    <row r="14478"/>
    <row r="14479"/>
    <row r="14480"/>
    <row r="14481"/>
    <row r="14482"/>
    <row r="14483"/>
    <row r="14484"/>
    <row r="14485"/>
    <row r="14486"/>
    <row r="14487"/>
    <row r="14488"/>
    <row r="14489"/>
    <row r="14490"/>
    <row r="14491"/>
    <row r="14492"/>
    <row r="14493"/>
    <row r="14494"/>
    <row r="14495"/>
    <row r="14496"/>
    <row r="14497"/>
    <row r="14498"/>
    <row r="14499"/>
    <row r="14500"/>
    <row r="14501"/>
    <row r="14502"/>
    <row r="14503"/>
    <row r="14504"/>
    <row r="14505"/>
    <row r="14506"/>
    <row r="14507"/>
    <row r="14508"/>
    <row r="14509"/>
    <row r="14510"/>
    <row r="14511"/>
    <row r="14512"/>
    <row r="14513"/>
    <row r="14514"/>
    <row r="14515"/>
    <row r="14516"/>
    <row r="14517"/>
    <row r="14518"/>
    <row r="14519"/>
    <row r="14520"/>
    <row r="14521"/>
    <row r="14522"/>
    <row r="14523"/>
    <row r="14524"/>
    <row r="14525"/>
    <row r="14526"/>
    <row r="14527"/>
    <row r="14528"/>
    <row r="14529"/>
    <row r="14530"/>
    <row r="14531"/>
    <row r="14532"/>
    <row r="14533"/>
    <row r="14534"/>
    <row r="14535"/>
    <row r="14536"/>
    <row r="14537"/>
    <row r="14538"/>
    <row r="14539"/>
    <row r="14540"/>
    <row r="14541"/>
    <row r="14542"/>
    <row r="14543"/>
    <row r="14544"/>
    <row r="14545"/>
    <row r="14546"/>
    <row r="14547"/>
    <row r="14548"/>
    <row r="14549"/>
    <row r="14550"/>
    <row r="14551"/>
    <row r="14552"/>
    <row r="14553"/>
    <row r="14554"/>
    <row r="14555"/>
    <row r="14556"/>
    <row r="14557"/>
    <row r="14558"/>
    <row r="14559"/>
    <row r="14560"/>
    <row r="14561"/>
    <row r="14562"/>
    <row r="14563"/>
    <row r="14564"/>
    <row r="14565"/>
    <row r="14566"/>
    <row r="14567"/>
    <row r="14568"/>
    <row r="14569"/>
    <row r="14570"/>
    <row r="14571"/>
    <row r="14572"/>
    <row r="14573"/>
    <row r="14574"/>
    <row r="14575"/>
    <row r="14576"/>
    <row r="14577"/>
    <row r="14578"/>
    <row r="14579"/>
    <row r="14580"/>
    <row r="14581"/>
    <row r="14582"/>
    <row r="14583"/>
    <row r="14584"/>
    <row r="14585"/>
    <row r="14586"/>
    <row r="14587"/>
    <row r="14588"/>
    <row r="14589"/>
    <row r="14590"/>
    <row r="14591"/>
    <row r="14592"/>
    <row r="14593"/>
    <row r="14594"/>
    <row r="14595"/>
    <row r="14596"/>
    <row r="14597"/>
    <row r="14598"/>
    <row r="14599"/>
    <row r="14600"/>
    <row r="14601"/>
    <row r="14602"/>
    <row r="14603"/>
    <row r="14604"/>
    <row r="14605"/>
    <row r="14606"/>
    <row r="14607"/>
    <row r="14608"/>
    <row r="14609"/>
    <row r="14610"/>
    <row r="14611"/>
    <row r="14612"/>
    <row r="14613"/>
    <row r="14614"/>
    <row r="14615"/>
    <row r="14616"/>
    <row r="14617"/>
    <row r="14618"/>
    <row r="14619"/>
    <row r="14620"/>
    <row r="14621"/>
    <row r="14622"/>
    <row r="14623"/>
    <row r="14624"/>
    <row r="14625"/>
    <row r="14626"/>
    <row r="14627"/>
    <row r="14628"/>
    <row r="14629"/>
    <row r="14630"/>
    <row r="14631"/>
    <row r="14632"/>
    <row r="14633"/>
    <row r="14634"/>
    <row r="14635"/>
    <row r="14636"/>
    <row r="14637"/>
    <row r="14638"/>
    <row r="14639"/>
    <row r="14640"/>
    <row r="14641"/>
    <row r="14642"/>
    <row r="14643"/>
    <row r="14644"/>
    <row r="14645"/>
    <row r="14646"/>
    <row r="14647"/>
    <row r="14648"/>
    <row r="14649"/>
    <row r="14650"/>
    <row r="14651"/>
    <row r="14652"/>
    <row r="14653"/>
    <row r="14654"/>
    <row r="14655"/>
    <row r="14656"/>
    <row r="14657"/>
    <row r="14658"/>
    <row r="14659"/>
    <row r="14660"/>
    <row r="14661"/>
    <row r="14662"/>
    <row r="14663"/>
    <row r="14664"/>
    <row r="14665"/>
    <row r="14666"/>
    <row r="14667"/>
    <row r="14668"/>
    <row r="14669"/>
    <row r="14670"/>
    <row r="14671"/>
    <row r="14672"/>
    <row r="14673"/>
    <row r="14674"/>
    <row r="14675"/>
    <row r="14676"/>
    <row r="14677"/>
    <row r="14678"/>
    <row r="14679"/>
    <row r="14680"/>
    <row r="14681"/>
    <row r="14682"/>
    <row r="14683"/>
    <row r="14684"/>
    <row r="14685"/>
    <row r="14686"/>
    <row r="14687"/>
    <row r="14688"/>
    <row r="14689"/>
    <row r="14690"/>
    <row r="14691"/>
    <row r="14692"/>
    <row r="14693"/>
    <row r="14694"/>
    <row r="14695"/>
    <row r="14696"/>
    <row r="14697"/>
    <row r="14698"/>
    <row r="14699"/>
    <row r="14700"/>
    <row r="14701"/>
    <row r="14702"/>
    <row r="14703"/>
    <row r="14704"/>
    <row r="14705"/>
    <row r="14706"/>
    <row r="14707"/>
    <row r="14708"/>
    <row r="14709"/>
    <row r="14710"/>
    <row r="14711"/>
    <row r="14712"/>
    <row r="14713"/>
    <row r="14714"/>
    <row r="14715"/>
    <row r="14716"/>
    <row r="14717"/>
    <row r="14718"/>
    <row r="14719"/>
    <row r="14720"/>
    <row r="14721"/>
    <row r="14722"/>
    <row r="14723"/>
    <row r="14724"/>
    <row r="14725"/>
    <row r="14726"/>
    <row r="14727"/>
    <row r="14728"/>
    <row r="14729"/>
    <row r="14730"/>
    <row r="14731"/>
    <row r="14732"/>
    <row r="14733"/>
    <row r="14734"/>
    <row r="14735"/>
    <row r="14736"/>
    <row r="14737"/>
    <row r="14738"/>
    <row r="14739"/>
    <row r="14740"/>
    <row r="14741"/>
    <row r="14742"/>
    <row r="14743"/>
    <row r="14744"/>
    <row r="14745"/>
    <row r="14746"/>
    <row r="14747"/>
    <row r="14748"/>
    <row r="14749"/>
    <row r="14750"/>
    <row r="14751"/>
    <row r="14752"/>
    <row r="14753"/>
    <row r="14754"/>
    <row r="14755"/>
    <row r="14756"/>
    <row r="14757"/>
    <row r="14758"/>
    <row r="14759"/>
    <row r="14760"/>
    <row r="14761"/>
    <row r="14762"/>
    <row r="14763"/>
    <row r="14764"/>
    <row r="14765"/>
    <row r="14766"/>
    <row r="14767"/>
    <row r="14768"/>
    <row r="14769"/>
    <row r="14770"/>
    <row r="14771"/>
    <row r="14772"/>
    <row r="14773"/>
    <row r="14774"/>
    <row r="14775"/>
    <row r="14776"/>
    <row r="14777"/>
    <row r="14778"/>
    <row r="14779"/>
    <row r="14780"/>
    <row r="14781"/>
    <row r="14782"/>
    <row r="14783"/>
    <row r="14784"/>
    <row r="14785"/>
    <row r="14786"/>
    <row r="14787"/>
    <row r="14788"/>
    <row r="14789"/>
    <row r="14790"/>
    <row r="14791"/>
    <row r="14792"/>
    <row r="14793"/>
    <row r="14794"/>
    <row r="14795"/>
    <row r="14796"/>
    <row r="14797"/>
    <row r="14798"/>
    <row r="14799"/>
    <row r="14800"/>
    <row r="14801"/>
    <row r="14802"/>
    <row r="14803"/>
    <row r="14804"/>
    <row r="14805"/>
    <row r="14806"/>
    <row r="14807"/>
    <row r="14808"/>
    <row r="14809"/>
    <row r="14810"/>
    <row r="14811"/>
    <row r="14812"/>
    <row r="14813"/>
    <row r="14814"/>
    <row r="14815"/>
    <row r="14816"/>
    <row r="14817"/>
    <row r="14818"/>
    <row r="14819"/>
    <row r="14820"/>
    <row r="14821"/>
    <row r="14822"/>
    <row r="14823"/>
    <row r="14824"/>
    <row r="14825"/>
    <row r="14826"/>
    <row r="14827"/>
    <row r="14828"/>
    <row r="14829"/>
    <row r="14830"/>
    <row r="14831"/>
    <row r="14832"/>
    <row r="14833"/>
    <row r="14834"/>
    <row r="14835"/>
    <row r="14836"/>
    <row r="14837"/>
    <row r="14838"/>
    <row r="14839"/>
    <row r="14840"/>
    <row r="14841"/>
    <row r="14842"/>
    <row r="14843"/>
    <row r="14844"/>
    <row r="14845"/>
    <row r="14846"/>
    <row r="14847"/>
    <row r="14848"/>
    <row r="14849"/>
    <row r="14850"/>
    <row r="14851"/>
    <row r="14852"/>
    <row r="14853"/>
    <row r="14854"/>
    <row r="14855"/>
    <row r="14856"/>
    <row r="14857"/>
    <row r="14858"/>
    <row r="14859"/>
    <row r="14860"/>
    <row r="14861"/>
    <row r="14862"/>
    <row r="14863"/>
    <row r="14864"/>
    <row r="14865"/>
    <row r="14866"/>
    <row r="14867"/>
    <row r="14868"/>
    <row r="14869"/>
    <row r="14870"/>
    <row r="14871"/>
    <row r="14872"/>
    <row r="14873"/>
    <row r="14874"/>
    <row r="14875"/>
    <row r="14876"/>
    <row r="14877"/>
    <row r="14878"/>
    <row r="14879"/>
    <row r="14880"/>
    <row r="14881"/>
    <row r="14882"/>
    <row r="14883"/>
    <row r="14884"/>
    <row r="14885"/>
    <row r="14886"/>
    <row r="14887"/>
    <row r="14888"/>
    <row r="14889"/>
    <row r="14890"/>
    <row r="14891"/>
    <row r="14892"/>
    <row r="14893"/>
    <row r="14894"/>
    <row r="14895"/>
    <row r="14896"/>
    <row r="14897"/>
    <row r="14898"/>
    <row r="14899"/>
    <row r="14900"/>
    <row r="14901"/>
    <row r="14902"/>
    <row r="14903"/>
    <row r="14904"/>
    <row r="14905"/>
    <row r="14906"/>
    <row r="14907"/>
    <row r="14908"/>
    <row r="14909"/>
    <row r="14910"/>
    <row r="14911"/>
    <row r="14912"/>
    <row r="14913"/>
    <row r="14914"/>
    <row r="14915"/>
    <row r="14916"/>
    <row r="14917"/>
    <row r="14918"/>
    <row r="14919"/>
    <row r="14920"/>
    <row r="14921"/>
    <row r="14922"/>
    <row r="14923"/>
    <row r="14924"/>
    <row r="14925"/>
    <row r="14926"/>
    <row r="14927"/>
    <row r="14928"/>
    <row r="14929"/>
    <row r="14930"/>
    <row r="14931"/>
    <row r="14932"/>
    <row r="14933"/>
    <row r="14934"/>
    <row r="14935"/>
    <row r="14936"/>
    <row r="14937"/>
    <row r="14938"/>
    <row r="14939"/>
    <row r="14940"/>
    <row r="14941"/>
    <row r="14942"/>
    <row r="14943"/>
    <row r="14944"/>
    <row r="14945"/>
    <row r="14946"/>
    <row r="14947"/>
    <row r="14948"/>
    <row r="14949"/>
    <row r="14950"/>
    <row r="14951"/>
    <row r="14952"/>
    <row r="14953"/>
    <row r="14954"/>
    <row r="14955"/>
    <row r="14956"/>
    <row r="14957"/>
    <row r="14958"/>
    <row r="14959"/>
    <row r="14960"/>
    <row r="14961"/>
    <row r="14962"/>
    <row r="14963"/>
    <row r="14964"/>
    <row r="14965"/>
    <row r="14966"/>
    <row r="14967"/>
    <row r="14968"/>
    <row r="14969"/>
    <row r="14970"/>
    <row r="14971"/>
    <row r="14972"/>
    <row r="14973"/>
    <row r="14974"/>
    <row r="14975"/>
    <row r="14976"/>
    <row r="14977"/>
    <row r="14978"/>
    <row r="14979"/>
    <row r="14980"/>
    <row r="14981"/>
    <row r="14982"/>
    <row r="14983"/>
    <row r="14984"/>
    <row r="14985"/>
    <row r="14986"/>
    <row r="14987"/>
    <row r="14988"/>
    <row r="14989"/>
    <row r="14990"/>
    <row r="14991"/>
    <row r="14992"/>
    <row r="14993"/>
    <row r="14994"/>
    <row r="14995"/>
    <row r="14996"/>
    <row r="14997"/>
    <row r="14998"/>
    <row r="14999"/>
    <row r="15000"/>
    <row r="15001"/>
    <row r="15002"/>
    <row r="15003"/>
    <row r="15004"/>
    <row r="15005"/>
    <row r="15006"/>
    <row r="15007"/>
    <row r="15008"/>
    <row r="15009"/>
    <row r="15010"/>
    <row r="15011"/>
    <row r="15012"/>
    <row r="15013"/>
    <row r="15014"/>
    <row r="15015"/>
    <row r="15016"/>
    <row r="15017"/>
    <row r="15018"/>
    <row r="15019"/>
    <row r="15020"/>
    <row r="15021"/>
    <row r="15022"/>
    <row r="15023"/>
    <row r="15024"/>
    <row r="15025"/>
    <row r="15026"/>
    <row r="15027"/>
    <row r="15028"/>
    <row r="15029"/>
    <row r="15030"/>
    <row r="15031"/>
    <row r="15032"/>
    <row r="15033"/>
    <row r="15034"/>
    <row r="15035"/>
    <row r="15036"/>
    <row r="15037"/>
    <row r="15038"/>
    <row r="15039"/>
    <row r="15040"/>
    <row r="15041"/>
    <row r="15042"/>
    <row r="15043"/>
    <row r="15044"/>
    <row r="15045"/>
    <row r="15046"/>
    <row r="15047"/>
    <row r="15048"/>
    <row r="15049"/>
    <row r="15050"/>
    <row r="15051"/>
    <row r="15052"/>
    <row r="15053"/>
    <row r="15054"/>
    <row r="15055"/>
    <row r="15056"/>
    <row r="15057"/>
    <row r="15058"/>
    <row r="15059"/>
    <row r="15060"/>
    <row r="15061"/>
    <row r="15062"/>
    <row r="15063"/>
    <row r="15064"/>
    <row r="15065"/>
    <row r="15066"/>
    <row r="15067"/>
    <row r="15068"/>
    <row r="15069"/>
    <row r="15070"/>
    <row r="15071"/>
    <row r="15072"/>
    <row r="15073"/>
    <row r="15074"/>
    <row r="15075"/>
    <row r="15076"/>
    <row r="15077"/>
    <row r="15078"/>
    <row r="15079"/>
    <row r="15080"/>
    <row r="15081"/>
    <row r="15082"/>
    <row r="15083"/>
    <row r="15084"/>
    <row r="15085"/>
    <row r="15086"/>
    <row r="15087"/>
    <row r="15088"/>
    <row r="15089"/>
    <row r="15090"/>
    <row r="15091"/>
    <row r="15092"/>
    <row r="15093"/>
    <row r="15094"/>
    <row r="15095"/>
    <row r="15096"/>
    <row r="15097"/>
    <row r="15098"/>
    <row r="15099"/>
    <row r="15100"/>
    <row r="15101"/>
    <row r="15102"/>
    <row r="15103"/>
    <row r="15104"/>
    <row r="15105"/>
    <row r="15106"/>
    <row r="15107"/>
    <row r="15108"/>
    <row r="15109"/>
    <row r="15110"/>
    <row r="15111"/>
    <row r="15112"/>
    <row r="15113"/>
    <row r="15114"/>
    <row r="15115"/>
    <row r="15116"/>
    <row r="15117"/>
    <row r="15118"/>
    <row r="15119"/>
    <row r="15120"/>
    <row r="15121"/>
    <row r="15122"/>
    <row r="15123"/>
    <row r="15124"/>
    <row r="15125"/>
    <row r="15126"/>
    <row r="15127"/>
    <row r="15128"/>
    <row r="15129"/>
    <row r="15130"/>
    <row r="15131"/>
    <row r="15132"/>
    <row r="15133"/>
    <row r="15134"/>
    <row r="15135"/>
    <row r="15136"/>
    <row r="15137"/>
    <row r="15138"/>
    <row r="15139"/>
    <row r="15140"/>
    <row r="15141"/>
    <row r="15142"/>
    <row r="15143"/>
    <row r="15144"/>
    <row r="15145"/>
    <row r="15146"/>
    <row r="15147"/>
    <row r="15148"/>
    <row r="15149"/>
    <row r="15150"/>
    <row r="15151"/>
    <row r="15152"/>
    <row r="15153"/>
    <row r="15154"/>
    <row r="15155"/>
    <row r="15156"/>
    <row r="15157"/>
    <row r="15158"/>
    <row r="15159"/>
    <row r="15160"/>
    <row r="15161"/>
    <row r="15162"/>
    <row r="15163"/>
    <row r="15164"/>
    <row r="15165"/>
    <row r="15166"/>
    <row r="15167"/>
    <row r="15168"/>
    <row r="15169"/>
    <row r="15170"/>
    <row r="15171"/>
    <row r="15172"/>
    <row r="15173"/>
    <row r="15174"/>
    <row r="15175"/>
    <row r="15176"/>
    <row r="15177"/>
    <row r="15178"/>
    <row r="15179"/>
    <row r="15180"/>
    <row r="15181"/>
    <row r="15182"/>
    <row r="15183"/>
    <row r="15184"/>
    <row r="15185"/>
    <row r="15186"/>
    <row r="15187"/>
    <row r="15188"/>
    <row r="15189"/>
    <row r="15190"/>
    <row r="15191"/>
    <row r="15192"/>
    <row r="15193"/>
    <row r="15194"/>
    <row r="15195"/>
    <row r="15196"/>
    <row r="15197"/>
    <row r="15198"/>
    <row r="15199"/>
    <row r="15200"/>
    <row r="15201"/>
    <row r="15202"/>
    <row r="15203"/>
    <row r="15204"/>
    <row r="15205"/>
    <row r="15206"/>
    <row r="15207"/>
    <row r="15208"/>
    <row r="15209"/>
    <row r="15210"/>
    <row r="15211"/>
    <row r="15212"/>
    <row r="15213"/>
    <row r="15214"/>
    <row r="15215"/>
    <row r="15216"/>
    <row r="15217"/>
    <row r="15218"/>
    <row r="15219"/>
    <row r="15220"/>
    <row r="15221"/>
    <row r="15222"/>
    <row r="15223"/>
    <row r="15224"/>
    <row r="15225"/>
    <row r="15226"/>
    <row r="15227"/>
    <row r="15228"/>
    <row r="15229"/>
    <row r="15230"/>
    <row r="15231"/>
    <row r="15232"/>
    <row r="15233"/>
    <row r="15234"/>
    <row r="15235"/>
    <row r="15236"/>
    <row r="15237"/>
    <row r="15238"/>
    <row r="15239"/>
    <row r="15240"/>
    <row r="15241"/>
    <row r="15242"/>
    <row r="15243"/>
    <row r="15244"/>
    <row r="15245"/>
    <row r="15246"/>
    <row r="15247"/>
    <row r="15248"/>
    <row r="15249"/>
    <row r="15250"/>
    <row r="15251"/>
    <row r="15252"/>
    <row r="15253"/>
    <row r="15254"/>
    <row r="15255"/>
    <row r="15256"/>
    <row r="15257"/>
    <row r="15258"/>
    <row r="15259"/>
    <row r="15260"/>
    <row r="15261"/>
    <row r="15262"/>
    <row r="15263"/>
    <row r="15264"/>
    <row r="15265"/>
    <row r="15266"/>
    <row r="15267"/>
    <row r="15268"/>
    <row r="15269"/>
    <row r="15270"/>
    <row r="15271"/>
    <row r="15272"/>
    <row r="15273"/>
    <row r="15274"/>
    <row r="15275"/>
    <row r="15276"/>
    <row r="15277"/>
    <row r="15278"/>
    <row r="15279"/>
    <row r="15280"/>
    <row r="15281"/>
    <row r="15282"/>
    <row r="15283"/>
    <row r="15284"/>
    <row r="15285"/>
    <row r="15286"/>
    <row r="15287"/>
    <row r="15288"/>
    <row r="15289"/>
    <row r="15290"/>
    <row r="15291"/>
    <row r="15292"/>
    <row r="15293"/>
    <row r="15294"/>
    <row r="15295"/>
    <row r="15296"/>
    <row r="15297"/>
    <row r="15298"/>
    <row r="15299"/>
    <row r="15300"/>
    <row r="15301"/>
    <row r="15302"/>
    <row r="15303"/>
    <row r="15304"/>
    <row r="15305"/>
    <row r="15306"/>
    <row r="15307"/>
    <row r="15308"/>
    <row r="15309"/>
    <row r="15310"/>
    <row r="15311"/>
    <row r="15312"/>
    <row r="15313"/>
    <row r="15314"/>
    <row r="15315"/>
    <row r="15316"/>
    <row r="15317"/>
    <row r="15318"/>
    <row r="15319"/>
    <row r="15320"/>
    <row r="15321"/>
    <row r="15322"/>
    <row r="15323"/>
    <row r="15324"/>
    <row r="15325"/>
    <row r="15326"/>
    <row r="15327"/>
    <row r="15328"/>
    <row r="15329"/>
    <row r="15330"/>
    <row r="15331"/>
    <row r="15332"/>
    <row r="15333"/>
    <row r="15334"/>
    <row r="15335"/>
    <row r="15336"/>
    <row r="15337"/>
    <row r="15338"/>
    <row r="15339"/>
    <row r="15340"/>
    <row r="15341"/>
    <row r="15342"/>
    <row r="15343"/>
    <row r="15344"/>
    <row r="15345"/>
    <row r="15346"/>
    <row r="15347"/>
    <row r="15348"/>
    <row r="15349"/>
    <row r="15350"/>
    <row r="15351"/>
    <row r="15352"/>
    <row r="15353"/>
    <row r="15354"/>
    <row r="15355"/>
    <row r="15356"/>
    <row r="15357"/>
    <row r="15358"/>
    <row r="15359"/>
    <row r="15360"/>
    <row r="15361"/>
    <row r="15362"/>
    <row r="15363"/>
    <row r="15364"/>
    <row r="15365"/>
    <row r="15366"/>
    <row r="15367"/>
    <row r="15368"/>
    <row r="15369"/>
    <row r="15370"/>
    <row r="15371"/>
    <row r="15372"/>
    <row r="15373"/>
    <row r="15374"/>
    <row r="15375"/>
    <row r="15376"/>
    <row r="15377"/>
    <row r="15378"/>
    <row r="15379"/>
    <row r="15380"/>
    <row r="15381"/>
    <row r="15382"/>
    <row r="15383"/>
    <row r="15384"/>
    <row r="15385"/>
    <row r="15386"/>
    <row r="15387"/>
    <row r="15388"/>
    <row r="15389"/>
    <row r="15390"/>
    <row r="15391"/>
    <row r="15392"/>
    <row r="15393"/>
    <row r="15394"/>
    <row r="15395"/>
    <row r="15396"/>
    <row r="15397"/>
    <row r="15398"/>
    <row r="15399"/>
    <row r="15400"/>
    <row r="15401"/>
    <row r="15402"/>
    <row r="15403"/>
    <row r="15404"/>
    <row r="15405"/>
    <row r="15406"/>
    <row r="15407"/>
    <row r="15408"/>
    <row r="15409"/>
    <row r="15410"/>
    <row r="15411"/>
    <row r="15412"/>
    <row r="15413"/>
    <row r="15414"/>
    <row r="15415"/>
    <row r="15416"/>
    <row r="15417"/>
    <row r="15418"/>
    <row r="15419"/>
    <row r="15420"/>
    <row r="15421"/>
    <row r="15422"/>
    <row r="15423"/>
    <row r="15424"/>
    <row r="15425"/>
    <row r="15426"/>
    <row r="15427"/>
    <row r="15428"/>
    <row r="15429"/>
    <row r="15430"/>
    <row r="15431"/>
    <row r="15432"/>
    <row r="15433"/>
    <row r="15434"/>
    <row r="15435"/>
    <row r="15436"/>
    <row r="15437"/>
    <row r="15438"/>
    <row r="15439"/>
    <row r="15440"/>
    <row r="15441"/>
    <row r="15442"/>
    <row r="15443"/>
    <row r="15444"/>
    <row r="15445"/>
    <row r="15446"/>
    <row r="15447"/>
    <row r="15448"/>
    <row r="15449"/>
    <row r="15450"/>
    <row r="15451"/>
    <row r="15452"/>
    <row r="15453"/>
    <row r="15454"/>
    <row r="15455"/>
    <row r="15456"/>
    <row r="15457"/>
    <row r="15458"/>
    <row r="15459"/>
    <row r="15460"/>
    <row r="15461"/>
    <row r="15462"/>
    <row r="15463"/>
    <row r="15464"/>
    <row r="15465"/>
    <row r="15466"/>
    <row r="15467"/>
    <row r="15468"/>
    <row r="15469"/>
    <row r="15470"/>
    <row r="15471"/>
    <row r="15472"/>
    <row r="15473"/>
    <row r="15474"/>
    <row r="15475"/>
    <row r="15476"/>
    <row r="15477"/>
    <row r="15478"/>
    <row r="15479"/>
    <row r="15480"/>
    <row r="15481"/>
    <row r="15482"/>
    <row r="15483"/>
    <row r="15484"/>
    <row r="15485"/>
    <row r="15486"/>
    <row r="15487"/>
    <row r="15488"/>
    <row r="15489"/>
    <row r="15490"/>
    <row r="15491"/>
    <row r="15492"/>
    <row r="15493"/>
    <row r="15494"/>
    <row r="15495"/>
    <row r="15496"/>
    <row r="15497"/>
    <row r="15498"/>
    <row r="15499"/>
    <row r="15500"/>
    <row r="15501"/>
    <row r="15502"/>
    <row r="15503"/>
    <row r="15504"/>
    <row r="15505"/>
    <row r="15506"/>
    <row r="15507"/>
    <row r="15508"/>
    <row r="15509"/>
    <row r="15510"/>
    <row r="15511"/>
    <row r="15512"/>
    <row r="15513"/>
    <row r="15514"/>
    <row r="15515"/>
    <row r="15516"/>
    <row r="15517"/>
    <row r="15518"/>
    <row r="15519"/>
    <row r="15520"/>
    <row r="15521"/>
    <row r="15522"/>
    <row r="15523"/>
    <row r="15524"/>
    <row r="15525"/>
    <row r="15526"/>
    <row r="15527"/>
    <row r="15528"/>
    <row r="15529"/>
    <row r="15530"/>
    <row r="15531"/>
    <row r="15532"/>
    <row r="15533"/>
    <row r="15534"/>
    <row r="15535"/>
    <row r="15536"/>
    <row r="15537"/>
    <row r="15538"/>
    <row r="15539"/>
    <row r="15540"/>
    <row r="15541"/>
    <row r="15542"/>
    <row r="15543"/>
    <row r="15544"/>
    <row r="15545"/>
    <row r="15546"/>
    <row r="15547"/>
    <row r="15548"/>
    <row r="15549"/>
    <row r="15550"/>
    <row r="15551"/>
    <row r="15552"/>
    <row r="15553"/>
    <row r="15554"/>
    <row r="15555"/>
    <row r="15556"/>
    <row r="15557"/>
    <row r="15558"/>
    <row r="15559"/>
    <row r="15560"/>
    <row r="15561"/>
    <row r="15562"/>
    <row r="15563"/>
    <row r="15564"/>
    <row r="15565"/>
    <row r="15566"/>
    <row r="15567"/>
    <row r="15568"/>
    <row r="15569"/>
    <row r="15570"/>
    <row r="15571"/>
    <row r="15572"/>
    <row r="15573"/>
    <row r="15574"/>
    <row r="15575"/>
    <row r="15576"/>
    <row r="15577"/>
    <row r="15578"/>
    <row r="15579"/>
    <row r="15580"/>
    <row r="15581"/>
    <row r="15582"/>
    <row r="15583"/>
    <row r="15584"/>
    <row r="15585"/>
    <row r="15586"/>
    <row r="15587"/>
    <row r="15588"/>
    <row r="15589"/>
    <row r="15590"/>
    <row r="15591"/>
    <row r="15592"/>
    <row r="15593"/>
    <row r="15594"/>
    <row r="15595"/>
    <row r="15596"/>
    <row r="15597"/>
    <row r="15598"/>
    <row r="15599"/>
    <row r="15600"/>
    <row r="15601"/>
    <row r="15602"/>
    <row r="15603"/>
    <row r="15604"/>
    <row r="15605"/>
    <row r="15606"/>
    <row r="15607"/>
    <row r="15608"/>
    <row r="15609"/>
    <row r="15610"/>
    <row r="15611"/>
    <row r="15612"/>
    <row r="15613"/>
    <row r="15614"/>
    <row r="15615"/>
    <row r="15616"/>
    <row r="15617"/>
    <row r="15618"/>
    <row r="15619"/>
    <row r="15620"/>
    <row r="15621"/>
    <row r="15622"/>
    <row r="15623"/>
    <row r="15624"/>
    <row r="15625"/>
    <row r="15626"/>
    <row r="15627"/>
    <row r="15628"/>
    <row r="15629"/>
    <row r="15630"/>
    <row r="15631"/>
    <row r="15632"/>
    <row r="15633"/>
    <row r="15634"/>
    <row r="15635"/>
    <row r="15636"/>
    <row r="15637"/>
    <row r="15638"/>
    <row r="15639"/>
    <row r="15640"/>
    <row r="15641"/>
    <row r="15642"/>
    <row r="15643"/>
    <row r="15644"/>
    <row r="15645"/>
    <row r="15646"/>
    <row r="15647"/>
    <row r="15648"/>
    <row r="15649"/>
    <row r="15650"/>
    <row r="15651"/>
    <row r="15652"/>
    <row r="15653"/>
    <row r="15654"/>
    <row r="15655"/>
    <row r="15656"/>
    <row r="15657"/>
    <row r="15658"/>
    <row r="15659"/>
    <row r="15660"/>
    <row r="15661"/>
    <row r="15662"/>
    <row r="15663"/>
    <row r="15664"/>
    <row r="15665"/>
    <row r="15666"/>
    <row r="15667"/>
    <row r="15668"/>
    <row r="15669"/>
    <row r="15670"/>
    <row r="15671"/>
    <row r="15672"/>
    <row r="15673"/>
    <row r="15674"/>
    <row r="15675"/>
    <row r="15676"/>
    <row r="15677"/>
    <row r="15678"/>
    <row r="15679"/>
    <row r="15680"/>
    <row r="15681"/>
    <row r="15682"/>
    <row r="15683"/>
    <row r="15684"/>
    <row r="15685"/>
    <row r="15686"/>
    <row r="15687"/>
    <row r="15688"/>
    <row r="15689"/>
    <row r="15690"/>
    <row r="15691"/>
    <row r="15692"/>
    <row r="15693"/>
    <row r="15694"/>
    <row r="15695"/>
    <row r="15696"/>
    <row r="15697"/>
    <row r="15698"/>
    <row r="15699"/>
    <row r="15700"/>
    <row r="15701"/>
    <row r="15702"/>
    <row r="15703"/>
    <row r="15704"/>
    <row r="15705"/>
    <row r="15706"/>
    <row r="15707"/>
    <row r="15708"/>
    <row r="15709"/>
    <row r="15710"/>
    <row r="15711"/>
    <row r="15712"/>
    <row r="15713"/>
    <row r="15714"/>
    <row r="15715"/>
    <row r="15716"/>
    <row r="15717"/>
    <row r="15718"/>
    <row r="15719"/>
    <row r="15720"/>
    <row r="15721"/>
    <row r="15722"/>
    <row r="15723"/>
    <row r="15724"/>
    <row r="15725"/>
    <row r="15726"/>
    <row r="15727"/>
    <row r="15728"/>
    <row r="15729"/>
    <row r="15730"/>
    <row r="15731"/>
    <row r="15732"/>
    <row r="15733"/>
    <row r="15734"/>
    <row r="15735"/>
    <row r="15736"/>
    <row r="15737"/>
    <row r="15738"/>
    <row r="15739"/>
    <row r="15740"/>
    <row r="15741"/>
    <row r="15742"/>
    <row r="15743"/>
    <row r="15744"/>
    <row r="15745"/>
    <row r="15746"/>
    <row r="15747"/>
    <row r="15748"/>
    <row r="15749"/>
    <row r="15750"/>
    <row r="15751"/>
    <row r="15752"/>
    <row r="15753"/>
    <row r="15754"/>
    <row r="15755"/>
    <row r="15756"/>
    <row r="15757"/>
    <row r="15758"/>
    <row r="15759"/>
    <row r="15760"/>
    <row r="15761"/>
    <row r="15762"/>
    <row r="15763"/>
    <row r="15764"/>
    <row r="15765"/>
    <row r="15766"/>
    <row r="15767"/>
    <row r="15768"/>
    <row r="15769"/>
    <row r="15770"/>
    <row r="15771"/>
    <row r="15772"/>
    <row r="15773"/>
    <row r="15774"/>
    <row r="15775"/>
    <row r="15776"/>
    <row r="15777"/>
    <row r="15778"/>
    <row r="15779"/>
    <row r="15780"/>
    <row r="15781"/>
    <row r="15782"/>
    <row r="15783"/>
    <row r="15784"/>
    <row r="15785"/>
    <row r="15786"/>
    <row r="15787"/>
    <row r="15788"/>
    <row r="15789"/>
    <row r="15790"/>
    <row r="15791"/>
    <row r="15792"/>
    <row r="15793"/>
    <row r="15794"/>
    <row r="15795"/>
    <row r="15796"/>
    <row r="15797"/>
    <row r="15798"/>
    <row r="15799"/>
    <row r="15800"/>
    <row r="15801"/>
    <row r="15802"/>
    <row r="15803"/>
    <row r="15804"/>
    <row r="15805"/>
    <row r="15806"/>
    <row r="15807"/>
    <row r="15808"/>
    <row r="15809"/>
    <row r="15810"/>
    <row r="15811"/>
    <row r="15812"/>
    <row r="15813"/>
    <row r="15814"/>
    <row r="15815"/>
    <row r="15816"/>
    <row r="15817"/>
    <row r="15818"/>
    <row r="15819"/>
    <row r="15820"/>
    <row r="15821"/>
    <row r="15822"/>
    <row r="15823"/>
    <row r="15824"/>
    <row r="15825"/>
    <row r="15826"/>
    <row r="15827"/>
    <row r="15828"/>
    <row r="15829"/>
    <row r="15830"/>
    <row r="15831"/>
    <row r="15832"/>
    <row r="15833"/>
    <row r="15834"/>
    <row r="15835"/>
    <row r="15836"/>
    <row r="15837"/>
    <row r="15838"/>
    <row r="15839"/>
    <row r="15840"/>
    <row r="15841"/>
    <row r="15842"/>
    <row r="15843"/>
    <row r="15844"/>
    <row r="15845"/>
    <row r="15846"/>
    <row r="15847"/>
    <row r="15848"/>
    <row r="15849"/>
    <row r="15850"/>
    <row r="15851"/>
    <row r="15852"/>
    <row r="15853"/>
    <row r="15854"/>
    <row r="15855"/>
    <row r="15856"/>
    <row r="15857"/>
    <row r="15858"/>
    <row r="15859"/>
    <row r="15860"/>
    <row r="15861"/>
    <row r="15862"/>
    <row r="15863"/>
    <row r="15864"/>
    <row r="15865"/>
    <row r="15866"/>
    <row r="15867"/>
    <row r="15868"/>
    <row r="15869"/>
    <row r="15870"/>
    <row r="15871"/>
    <row r="15872"/>
    <row r="15873"/>
    <row r="15874"/>
    <row r="15875"/>
    <row r="15876"/>
    <row r="15877"/>
    <row r="15878"/>
    <row r="15879"/>
    <row r="15880"/>
    <row r="15881"/>
    <row r="15882"/>
    <row r="15883"/>
    <row r="15884"/>
    <row r="15885"/>
    <row r="15886"/>
    <row r="15887"/>
    <row r="15888"/>
    <row r="15889"/>
    <row r="15890"/>
    <row r="15891"/>
    <row r="15892"/>
    <row r="15893"/>
    <row r="15894"/>
    <row r="15895"/>
    <row r="15896"/>
    <row r="15897"/>
    <row r="15898"/>
    <row r="15899"/>
    <row r="15900"/>
    <row r="15901"/>
    <row r="15902"/>
    <row r="15903"/>
    <row r="15904"/>
    <row r="15905"/>
    <row r="15906"/>
    <row r="15907"/>
    <row r="15908"/>
    <row r="15909"/>
    <row r="15910"/>
    <row r="15911"/>
    <row r="15912"/>
    <row r="15913"/>
    <row r="15914"/>
    <row r="15915"/>
    <row r="15916"/>
    <row r="15917"/>
    <row r="15918"/>
    <row r="15919"/>
    <row r="15920"/>
    <row r="15921"/>
    <row r="15922"/>
    <row r="15923"/>
    <row r="15924"/>
    <row r="15925"/>
    <row r="15926"/>
    <row r="15927"/>
    <row r="15928"/>
    <row r="15929"/>
    <row r="15930"/>
    <row r="15931"/>
    <row r="15932"/>
    <row r="15933"/>
    <row r="15934"/>
    <row r="15935"/>
    <row r="15936"/>
    <row r="15937"/>
    <row r="15938"/>
    <row r="15939"/>
    <row r="15940"/>
    <row r="15941"/>
    <row r="15942"/>
    <row r="15943"/>
    <row r="15944"/>
    <row r="15945"/>
    <row r="15946"/>
    <row r="15947"/>
    <row r="15948"/>
    <row r="15949"/>
    <row r="15950"/>
    <row r="15951"/>
    <row r="15952"/>
    <row r="15953"/>
    <row r="15954"/>
    <row r="15955"/>
    <row r="15956"/>
    <row r="15957"/>
    <row r="15958"/>
    <row r="15959"/>
    <row r="15960"/>
    <row r="15961"/>
    <row r="15962"/>
    <row r="15963"/>
    <row r="15964"/>
    <row r="15965"/>
    <row r="15966"/>
    <row r="15967"/>
    <row r="15968"/>
    <row r="15969"/>
    <row r="15970"/>
    <row r="15971"/>
    <row r="15972"/>
    <row r="15973"/>
    <row r="15974"/>
    <row r="15975"/>
    <row r="15976"/>
    <row r="15977"/>
    <row r="15978"/>
    <row r="15979"/>
    <row r="15980"/>
    <row r="15981"/>
    <row r="15982"/>
    <row r="15983"/>
    <row r="15984"/>
    <row r="15985"/>
    <row r="15986"/>
    <row r="15987"/>
    <row r="15988"/>
    <row r="15989"/>
    <row r="15990"/>
    <row r="15991"/>
    <row r="15992"/>
    <row r="15993"/>
    <row r="15994"/>
    <row r="15995"/>
    <row r="15996"/>
    <row r="15997"/>
    <row r="15998"/>
    <row r="15999"/>
    <row r="16000"/>
    <row r="16001"/>
    <row r="16002"/>
    <row r="16003"/>
    <row r="16004"/>
    <row r="16005"/>
    <row r="16006"/>
    <row r="16007"/>
    <row r="16008"/>
    <row r="16009"/>
    <row r="16010"/>
    <row r="16011"/>
    <row r="16012"/>
    <row r="16013"/>
    <row r="16014"/>
    <row r="16015"/>
    <row r="16016"/>
    <row r="16017"/>
    <row r="16018"/>
    <row r="16019"/>
    <row r="16020"/>
    <row r="16021"/>
    <row r="16022"/>
    <row r="16023"/>
    <row r="16024"/>
    <row r="16025"/>
    <row r="16026"/>
    <row r="16027"/>
    <row r="16028"/>
    <row r="16029"/>
    <row r="16030"/>
    <row r="16031"/>
    <row r="16032"/>
    <row r="16033"/>
    <row r="16034"/>
    <row r="16035"/>
    <row r="16036"/>
    <row r="16037"/>
    <row r="16038"/>
    <row r="16039"/>
    <row r="16040"/>
    <row r="16041"/>
    <row r="16042"/>
    <row r="16043"/>
    <row r="16044"/>
    <row r="16045"/>
    <row r="16046"/>
    <row r="16047"/>
    <row r="16048"/>
    <row r="16049"/>
    <row r="16050"/>
    <row r="16051"/>
    <row r="16052"/>
    <row r="16053"/>
    <row r="16054"/>
    <row r="16055"/>
    <row r="16056"/>
    <row r="16057"/>
    <row r="16058"/>
    <row r="16059"/>
    <row r="16060"/>
    <row r="16061"/>
    <row r="16062"/>
    <row r="16063"/>
    <row r="16064"/>
    <row r="16065"/>
    <row r="16066"/>
    <row r="16067"/>
    <row r="16068"/>
    <row r="16069"/>
    <row r="16070"/>
    <row r="16071"/>
    <row r="16072"/>
    <row r="16073"/>
    <row r="16074"/>
    <row r="16075"/>
    <row r="16076"/>
    <row r="16077"/>
    <row r="16078"/>
    <row r="16079"/>
    <row r="16080"/>
    <row r="16081"/>
    <row r="16082"/>
    <row r="16083"/>
    <row r="16084"/>
    <row r="16085"/>
    <row r="16086"/>
    <row r="16087"/>
    <row r="16088"/>
    <row r="16089"/>
    <row r="16090"/>
    <row r="16091"/>
    <row r="16092"/>
    <row r="16093"/>
    <row r="16094"/>
    <row r="16095"/>
    <row r="16096"/>
    <row r="16097"/>
    <row r="16098"/>
    <row r="16099"/>
    <row r="16100"/>
    <row r="16101"/>
    <row r="16102"/>
    <row r="16103"/>
    <row r="16104"/>
    <row r="16105"/>
    <row r="16106"/>
    <row r="16107"/>
    <row r="16108"/>
    <row r="16109"/>
    <row r="16110"/>
    <row r="16111"/>
    <row r="16112"/>
    <row r="16113"/>
    <row r="16114"/>
    <row r="16115"/>
    <row r="16116"/>
    <row r="16117"/>
    <row r="16118"/>
    <row r="16119"/>
    <row r="16120"/>
    <row r="16121"/>
    <row r="16122"/>
    <row r="16123"/>
    <row r="16124"/>
    <row r="16125"/>
    <row r="16126"/>
    <row r="16127"/>
    <row r="16128"/>
    <row r="16129"/>
    <row r="16130"/>
    <row r="16131"/>
    <row r="16132"/>
    <row r="16133"/>
    <row r="16134"/>
    <row r="16135"/>
    <row r="16136"/>
    <row r="16137"/>
    <row r="16138"/>
    <row r="16139"/>
    <row r="16140"/>
    <row r="16141"/>
    <row r="16142"/>
    <row r="16143"/>
    <row r="16144"/>
    <row r="16145"/>
    <row r="16146"/>
    <row r="16147"/>
    <row r="16148"/>
    <row r="16149"/>
    <row r="16150"/>
    <row r="16151"/>
    <row r="16152"/>
    <row r="16153"/>
    <row r="16154"/>
    <row r="16155"/>
    <row r="16156"/>
    <row r="16157"/>
    <row r="16158"/>
    <row r="16159"/>
    <row r="16160"/>
    <row r="16161"/>
    <row r="16162"/>
    <row r="16163"/>
    <row r="16164"/>
    <row r="16165"/>
    <row r="16166"/>
    <row r="16167"/>
    <row r="16168"/>
    <row r="16169"/>
    <row r="16170"/>
    <row r="16171"/>
    <row r="16172"/>
    <row r="16173"/>
    <row r="16174"/>
    <row r="16175"/>
    <row r="16176"/>
    <row r="16177"/>
    <row r="16178"/>
    <row r="16179"/>
    <row r="16180"/>
    <row r="16181"/>
    <row r="16182"/>
    <row r="16183"/>
    <row r="16184"/>
    <row r="16185"/>
    <row r="16186"/>
    <row r="16187"/>
    <row r="16188"/>
    <row r="16189"/>
    <row r="16190"/>
    <row r="16191"/>
    <row r="16192"/>
    <row r="16193"/>
    <row r="16194"/>
    <row r="16195"/>
    <row r="16196"/>
    <row r="16197"/>
    <row r="16198"/>
    <row r="16199"/>
    <row r="16200"/>
    <row r="16201"/>
    <row r="16202"/>
    <row r="16203"/>
    <row r="16204"/>
    <row r="16205"/>
    <row r="16206"/>
    <row r="16207"/>
    <row r="16208"/>
    <row r="16209"/>
    <row r="16210"/>
    <row r="16211"/>
    <row r="16212"/>
    <row r="16213"/>
    <row r="16214"/>
    <row r="16215"/>
    <row r="16216"/>
    <row r="16217"/>
    <row r="16218"/>
    <row r="16219"/>
    <row r="16220"/>
    <row r="16221"/>
    <row r="16222"/>
    <row r="16223"/>
    <row r="16224"/>
    <row r="16225"/>
    <row r="16226"/>
    <row r="16227"/>
    <row r="16228"/>
    <row r="16229"/>
    <row r="16230"/>
    <row r="16231"/>
    <row r="16232"/>
    <row r="16233"/>
    <row r="16234"/>
    <row r="16235"/>
    <row r="16236"/>
    <row r="16237"/>
    <row r="16238"/>
    <row r="16239"/>
    <row r="16240"/>
    <row r="16241"/>
    <row r="16242"/>
    <row r="16243"/>
    <row r="16244"/>
    <row r="16245"/>
    <row r="16246"/>
    <row r="16247"/>
    <row r="16248"/>
    <row r="16249"/>
    <row r="16250"/>
    <row r="16251"/>
    <row r="16252"/>
    <row r="16253"/>
    <row r="16254"/>
    <row r="16255"/>
    <row r="16256"/>
    <row r="16257"/>
    <row r="16258"/>
    <row r="16259"/>
    <row r="16260"/>
    <row r="16261"/>
    <row r="16262"/>
    <row r="16263"/>
    <row r="16264"/>
    <row r="16265"/>
    <row r="16266"/>
    <row r="16267"/>
    <row r="16268"/>
    <row r="16269"/>
    <row r="16270"/>
    <row r="16271"/>
    <row r="16272"/>
    <row r="16273"/>
    <row r="16274"/>
    <row r="16275"/>
    <row r="16276"/>
    <row r="16277"/>
    <row r="16278"/>
    <row r="16279"/>
    <row r="16280"/>
    <row r="16281"/>
    <row r="16282"/>
    <row r="16283"/>
    <row r="16284"/>
    <row r="16285"/>
    <row r="16286"/>
    <row r="16287"/>
    <row r="16288"/>
    <row r="16289"/>
    <row r="16290"/>
    <row r="16291"/>
    <row r="16292"/>
    <row r="16293"/>
    <row r="16294"/>
    <row r="16295"/>
    <row r="16296"/>
    <row r="16297"/>
    <row r="16298"/>
    <row r="16299"/>
    <row r="16300"/>
    <row r="16301"/>
    <row r="16302"/>
    <row r="16303"/>
    <row r="16304"/>
    <row r="16305"/>
    <row r="16306"/>
    <row r="16307"/>
    <row r="16308"/>
    <row r="16309"/>
    <row r="16310"/>
    <row r="16311"/>
    <row r="16312"/>
    <row r="16313"/>
    <row r="16314"/>
    <row r="16315"/>
    <row r="16316"/>
    <row r="16317"/>
    <row r="16318"/>
    <row r="16319"/>
    <row r="16320"/>
    <row r="16321"/>
    <row r="16322"/>
    <row r="16323"/>
    <row r="16324"/>
    <row r="16325"/>
    <row r="16326"/>
    <row r="16327"/>
    <row r="16328"/>
    <row r="16329"/>
    <row r="16330"/>
    <row r="16331"/>
    <row r="16332"/>
    <row r="16333"/>
    <row r="16334"/>
    <row r="16335"/>
    <row r="16336"/>
    <row r="16337"/>
    <row r="16338"/>
    <row r="16339"/>
    <row r="16340"/>
    <row r="16341"/>
    <row r="16342"/>
    <row r="16343"/>
    <row r="16344"/>
    <row r="16345"/>
    <row r="16346"/>
    <row r="16347"/>
    <row r="16348"/>
    <row r="16349"/>
    <row r="16350"/>
    <row r="16351"/>
    <row r="16352"/>
    <row r="16353"/>
    <row r="16354"/>
    <row r="16355"/>
    <row r="16356"/>
    <row r="16357"/>
    <row r="16358"/>
    <row r="16359"/>
    <row r="16360"/>
    <row r="16361"/>
    <row r="16362"/>
    <row r="16363"/>
    <row r="16364"/>
    <row r="16365"/>
    <row r="16366"/>
    <row r="16367"/>
    <row r="16368"/>
    <row r="16369"/>
    <row r="16370"/>
    <row r="16371"/>
    <row r="16372"/>
    <row r="16373"/>
    <row r="16374"/>
    <row r="16375"/>
    <row r="16376"/>
    <row r="16377"/>
    <row r="16378"/>
    <row r="16379"/>
    <row r="16380"/>
    <row r="16381"/>
    <row r="16382"/>
    <row r="16383"/>
    <row r="16384"/>
    <row r="16385"/>
    <row r="16386"/>
    <row r="16387"/>
    <row r="16388"/>
    <row r="16389"/>
    <row r="16390"/>
    <row r="16391"/>
    <row r="16392"/>
    <row r="16393"/>
    <row r="16394"/>
    <row r="16395"/>
    <row r="16396"/>
    <row r="16397"/>
    <row r="16398"/>
    <row r="16399"/>
    <row r="16400"/>
    <row r="16401"/>
    <row r="16402"/>
    <row r="16403"/>
    <row r="16404"/>
    <row r="16405"/>
    <row r="16406"/>
    <row r="16407"/>
    <row r="16408"/>
    <row r="16409"/>
    <row r="16410"/>
    <row r="16411"/>
    <row r="16412"/>
    <row r="16413"/>
    <row r="16414"/>
    <row r="16415"/>
    <row r="16416"/>
    <row r="16417"/>
    <row r="16418"/>
    <row r="16419"/>
    <row r="16420"/>
    <row r="16421"/>
    <row r="16422"/>
    <row r="16423"/>
    <row r="16424"/>
    <row r="16425"/>
    <row r="16426"/>
    <row r="16427"/>
    <row r="16428"/>
    <row r="16429"/>
    <row r="16430"/>
    <row r="16431"/>
    <row r="16432"/>
    <row r="16433"/>
    <row r="16434"/>
    <row r="16435"/>
    <row r="16436"/>
    <row r="16437"/>
    <row r="16438"/>
    <row r="16439"/>
    <row r="16440"/>
    <row r="16441"/>
    <row r="16442"/>
    <row r="16443"/>
    <row r="16444"/>
    <row r="16445"/>
    <row r="16446"/>
    <row r="16447"/>
    <row r="16448"/>
    <row r="16449"/>
    <row r="16450"/>
    <row r="16451"/>
    <row r="16452"/>
    <row r="16453"/>
    <row r="16454"/>
    <row r="16455"/>
    <row r="16456"/>
    <row r="16457"/>
    <row r="16458"/>
    <row r="16459"/>
    <row r="16460"/>
    <row r="16461"/>
    <row r="16462"/>
    <row r="16463"/>
    <row r="16464"/>
    <row r="16465"/>
    <row r="16466"/>
    <row r="16467"/>
    <row r="16468"/>
    <row r="16469"/>
    <row r="16470"/>
    <row r="16471"/>
    <row r="16472"/>
    <row r="16473"/>
    <row r="16474"/>
    <row r="16475"/>
    <row r="16476"/>
    <row r="16477"/>
    <row r="16478"/>
    <row r="16479"/>
    <row r="16480"/>
    <row r="16481"/>
    <row r="16482"/>
    <row r="16483"/>
    <row r="16484"/>
    <row r="16485"/>
    <row r="16486"/>
    <row r="16487"/>
    <row r="16488"/>
    <row r="16489"/>
    <row r="16490"/>
    <row r="16491"/>
    <row r="16492"/>
    <row r="16493"/>
    <row r="16494"/>
    <row r="16495"/>
    <row r="16496"/>
    <row r="16497"/>
    <row r="16498"/>
    <row r="16499"/>
    <row r="16500"/>
    <row r="16501"/>
    <row r="16502"/>
    <row r="16503"/>
    <row r="16504"/>
    <row r="16505"/>
    <row r="16506"/>
    <row r="16507"/>
    <row r="16508"/>
    <row r="16509"/>
    <row r="16510"/>
    <row r="16511"/>
    <row r="16512"/>
    <row r="16513"/>
    <row r="16514"/>
    <row r="16515"/>
    <row r="16516"/>
    <row r="16517"/>
    <row r="16518"/>
    <row r="16519"/>
    <row r="16520"/>
    <row r="16521"/>
    <row r="16522"/>
    <row r="16523"/>
    <row r="16524"/>
    <row r="16525"/>
    <row r="16526"/>
    <row r="16527"/>
    <row r="16528"/>
    <row r="16529"/>
    <row r="16530"/>
    <row r="16531"/>
    <row r="16532"/>
    <row r="16533"/>
    <row r="16534"/>
    <row r="16535"/>
    <row r="16536"/>
    <row r="16537"/>
    <row r="16538"/>
    <row r="16539"/>
    <row r="16540"/>
    <row r="16541"/>
    <row r="16542"/>
    <row r="16543"/>
    <row r="16544"/>
    <row r="16545"/>
    <row r="16546"/>
    <row r="16547"/>
    <row r="16548"/>
    <row r="16549"/>
    <row r="16550"/>
    <row r="16551"/>
    <row r="16552"/>
    <row r="16553"/>
    <row r="16554"/>
    <row r="16555"/>
    <row r="16556"/>
    <row r="16557"/>
    <row r="16558"/>
    <row r="16559"/>
    <row r="16560"/>
    <row r="16561"/>
    <row r="16562"/>
    <row r="16563"/>
    <row r="16564"/>
    <row r="16565"/>
    <row r="16566"/>
    <row r="16567"/>
    <row r="16568"/>
    <row r="16569"/>
    <row r="16570"/>
    <row r="16571"/>
    <row r="16572"/>
    <row r="16573"/>
    <row r="16574"/>
    <row r="16575"/>
    <row r="16576"/>
    <row r="16577"/>
    <row r="16578"/>
    <row r="16579"/>
    <row r="16580"/>
    <row r="16581"/>
    <row r="16582"/>
    <row r="16583"/>
    <row r="16584"/>
    <row r="16585"/>
    <row r="16586"/>
    <row r="16587"/>
    <row r="16588"/>
    <row r="16589"/>
    <row r="16590"/>
    <row r="16591"/>
    <row r="16592"/>
    <row r="16593"/>
    <row r="16594"/>
    <row r="16595"/>
    <row r="16596"/>
    <row r="16597"/>
    <row r="16598"/>
    <row r="16599"/>
    <row r="16600"/>
    <row r="16601"/>
    <row r="16602"/>
    <row r="16603"/>
    <row r="16604"/>
    <row r="16605"/>
    <row r="16606"/>
    <row r="16607"/>
    <row r="16608"/>
    <row r="16609"/>
    <row r="16610"/>
    <row r="16611"/>
    <row r="16612"/>
    <row r="16613"/>
    <row r="16614"/>
    <row r="16615"/>
    <row r="16616"/>
    <row r="16617"/>
    <row r="16618"/>
    <row r="16619"/>
    <row r="16620"/>
    <row r="16621"/>
    <row r="16622"/>
    <row r="16623"/>
    <row r="16624"/>
    <row r="16625"/>
    <row r="16626"/>
    <row r="16627"/>
    <row r="16628"/>
    <row r="16629"/>
    <row r="16630"/>
    <row r="16631"/>
    <row r="16632"/>
    <row r="16633"/>
    <row r="16634"/>
    <row r="16635"/>
    <row r="16636"/>
    <row r="16637"/>
    <row r="16638"/>
    <row r="16639"/>
    <row r="16640"/>
    <row r="16641"/>
    <row r="16642"/>
    <row r="16643"/>
    <row r="16644"/>
    <row r="16645"/>
    <row r="16646"/>
    <row r="16647"/>
    <row r="16648"/>
    <row r="16649"/>
    <row r="16650"/>
    <row r="16651"/>
    <row r="16652"/>
    <row r="16653"/>
    <row r="16654"/>
    <row r="16655"/>
    <row r="16656"/>
    <row r="16657"/>
    <row r="16658"/>
    <row r="16659"/>
    <row r="16660"/>
    <row r="16661"/>
    <row r="16662"/>
    <row r="16663"/>
    <row r="16664"/>
    <row r="16665"/>
    <row r="16666"/>
    <row r="16667"/>
    <row r="16668"/>
    <row r="16669"/>
    <row r="16670"/>
    <row r="16671"/>
    <row r="16672"/>
    <row r="16673"/>
    <row r="16674"/>
    <row r="16675"/>
    <row r="16676"/>
    <row r="16677"/>
    <row r="16678"/>
    <row r="16679"/>
    <row r="16680"/>
    <row r="16681"/>
    <row r="16682"/>
    <row r="16683"/>
    <row r="16684"/>
    <row r="16685"/>
    <row r="16686"/>
    <row r="16687"/>
    <row r="16688"/>
    <row r="16689"/>
    <row r="16690"/>
    <row r="16691"/>
    <row r="16692"/>
    <row r="16693"/>
    <row r="16694"/>
    <row r="16695"/>
    <row r="16696"/>
    <row r="16697"/>
    <row r="16698"/>
    <row r="16699"/>
    <row r="16700"/>
    <row r="16701"/>
    <row r="16702"/>
    <row r="16703"/>
    <row r="16704"/>
    <row r="16705"/>
    <row r="16706"/>
    <row r="16707"/>
    <row r="16708"/>
    <row r="16709"/>
    <row r="16710"/>
    <row r="16711"/>
    <row r="16712"/>
    <row r="16713"/>
    <row r="16714"/>
    <row r="16715"/>
    <row r="16716"/>
    <row r="16717"/>
    <row r="16718"/>
    <row r="16719"/>
    <row r="16720"/>
    <row r="16721"/>
    <row r="16722"/>
    <row r="16723"/>
    <row r="16724"/>
    <row r="16725"/>
    <row r="16726"/>
    <row r="16727"/>
    <row r="16728"/>
    <row r="16729"/>
    <row r="16730"/>
    <row r="16731"/>
    <row r="16732"/>
    <row r="16733"/>
    <row r="16734"/>
    <row r="16735"/>
    <row r="16736"/>
    <row r="16737"/>
    <row r="16738"/>
    <row r="16739"/>
    <row r="16740"/>
    <row r="16741"/>
    <row r="16742"/>
    <row r="16743"/>
    <row r="16744"/>
    <row r="16745"/>
    <row r="16746"/>
    <row r="16747"/>
    <row r="16748"/>
    <row r="16749"/>
    <row r="16750"/>
    <row r="16751"/>
    <row r="16752"/>
    <row r="16753"/>
    <row r="16754"/>
    <row r="16755"/>
    <row r="16756"/>
    <row r="16757"/>
    <row r="16758"/>
    <row r="16759"/>
    <row r="16760"/>
    <row r="16761"/>
    <row r="16762"/>
    <row r="16763"/>
    <row r="16764"/>
    <row r="16765"/>
    <row r="16766"/>
    <row r="16767"/>
    <row r="16768"/>
    <row r="16769"/>
    <row r="16770"/>
    <row r="16771"/>
    <row r="16772"/>
    <row r="16773"/>
    <row r="16774"/>
    <row r="16775"/>
    <row r="16776"/>
    <row r="16777"/>
    <row r="16778"/>
    <row r="16779"/>
    <row r="16780"/>
    <row r="16781"/>
    <row r="16782"/>
    <row r="16783"/>
    <row r="16784"/>
    <row r="16785"/>
    <row r="16786"/>
    <row r="16787"/>
    <row r="16788"/>
    <row r="16789"/>
    <row r="16790"/>
    <row r="16791"/>
    <row r="16792"/>
    <row r="16793"/>
    <row r="16794"/>
    <row r="16795"/>
    <row r="16796"/>
    <row r="16797"/>
    <row r="16798"/>
    <row r="16799"/>
    <row r="16800"/>
    <row r="16801"/>
    <row r="16802"/>
    <row r="16803"/>
    <row r="16804"/>
    <row r="16805"/>
    <row r="16806"/>
    <row r="16807"/>
    <row r="16808"/>
    <row r="16809"/>
    <row r="16810"/>
    <row r="16811"/>
    <row r="16812"/>
    <row r="16813"/>
    <row r="16814"/>
    <row r="16815"/>
    <row r="16816"/>
    <row r="16817"/>
    <row r="16818"/>
    <row r="16819"/>
    <row r="16820"/>
    <row r="16821"/>
    <row r="16822"/>
    <row r="16823"/>
    <row r="16824"/>
    <row r="16825"/>
    <row r="16826"/>
    <row r="16827"/>
    <row r="16828"/>
    <row r="16829"/>
    <row r="16830"/>
    <row r="16831"/>
    <row r="16832"/>
    <row r="16833"/>
    <row r="16834"/>
    <row r="16835"/>
    <row r="16836"/>
    <row r="16837"/>
    <row r="16838"/>
    <row r="16839"/>
    <row r="16840"/>
    <row r="16841"/>
    <row r="16842"/>
    <row r="16843"/>
    <row r="16844"/>
    <row r="16845"/>
    <row r="16846"/>
    <row r="16847"/>
    <row r="16848"/>
    <row r="16849"/>
    <row r="16850"/>
    <row r="16851"/>
    <row r="16852"/>
    <row r="16853"/>
    <row r="16854"/>
    <row r="16855"/>
    <row r="16856"/>
    <row r="16857"/>
    <row r="16858"/>
    <row r="16859"/>
    <row r="16860"/>
    <row r="16861"/>
    <row r="16862"/>
    <row r="16863"/>
    <row r="16864"/>
    <row r="16865"/>
    <row r="16866"/>
    <row r="16867"/>
    <row r="16868"/>
    <row r="16869"/>
    <row r="16870"/>
    <row r="16871"/>
    <row r="16872"/>
    <row r="16873"/>
    <row r="16874"/>
    <row r="16875"/>
    <row r="16876"/>
    <row r="16877"/>
    <row r="16878"/>
    <row r="16879"/>
    <row r="16880"/>
    <row r="16881"/>
    <row r="16882"/>
    <row r="16883"/>
    <row r="16884"/>
    <row r="16885"/>
    <row r="16886"/>
    <row r="16887"/>
    <row r="16888"/>
    <row r="16889"/>
    <row r="16890"/>
    <row r="16891"/>
    <row r="16892"/>
    <row r="16893"/>
    <row r="16894"/>
    <row r="16895"/>
    <row r="16896"/>
    <row r="16897"/>
    <row r="16898"/>
    <row r="16899"/>
    <row r="16900"/>
    <row r="16901"/>
    <row r="16902"/>
    <row r="16903"/>
    <row r="16904"/>
    <row r="16905"/>
    <row r="16906"/>
    <row r="16907"/>
    <row r="16908"/>
    <row r="16909"/>
    <row r="16910"/>
    <row r="16911"/>
    <row r="16912"/>
    <row r="16913"/>
    <row r="16914"/>
    <row r="16915"/>
    <row r="16916"/>
    <row r="16917"/>
    <row r="16918"/>
    <row r="16919"/>
    <row r="16920"/>
    <row r="16921"/>
    <row r="16922"/>
    <row r="16923"/>
    <row r="16924"/>
    <row r="16925"/>
    <row r="16926"/>
    <row r="16927"/>
    <row r="16928"/>
    <row r="16929"/>
    <row r="16930"/>
    <row r="16931"/>
    <row r="16932"/>
    <row r="16933"/>
    <row r="16934"/>
    <row r="16935"/>
    <row r="16936"/>
    <row r="16937"/>
    <row r="16938"/>
    <row r="16939"/>
    <row r="16940"/>
    <row r="16941"/>
    <row r="16942"/>
    <row r="16943"/>
    <row r="16944"/>
    <row r="16945"/>
    <row r="16946"/>
    <row r="16947"/>
    <row r="16948"/>
    <row r="16949"/>
    <row r="16950"/>
    <row r="16951"/>
    <row r="16952"/>
    <row r="16953"/>
    <row r="16954"/>
    <row r="16955"/>
    <row r="16956"/>
    <row r="16957"/>
    <row r="16958"/>
    <row r="16959"/>
    <row r="16960"/>
    <row r="16961"/>
    <row r="16962"/>
    <row r="16963"/>
    <row r="16964"/>
    <row r="16965"/>
    <row r="16966"/>
    <row r="16967"/>
    <row r="16968"/>
    <row r="16969"/>
    <row r="16970"/>
    <row r="16971"/>
    <row r="16972"/>
    <row r="16973"/>
    <row r="16974"/>
    <row r="16975"/>
    <row r="16976"/>
    <row r="16977"/>
    <row r="16978"/>
    <row r="16979"/>
    <row r="16980"/>
    <row r="16981"/>
    <row r="16982"/>
    <row r="16983"/>
    <row r="16984"/>
    <row r="16985"/>
    <row r="16986"/>
    <row r="16987"/>
    <row r="16988"/>
    <row r="16989"/>
    <row r="16990"/>
    <row r="16991"/>
    <row r="16992"/>
    <row r="16993"/>
    <row r="16994"/>
    <row r="16995"/>
    <row r="16996"/>
    <row r="16997"/>
    <row r="16998"/>
    <row r="16999"/>
    <row r="17000"/>
    <row r="17001"/>
    <row r="17002"/>
    <row r="17003"/>
    <row r="17004"/>
    <row r="17005"/>
    <row r="17006"/>
    <row r="17007"/>
    <row r="17008"/>
    <row r="17009"/>
    <row r="17010"/>
    <row r="17011"/>
    <row r="17012"/>
    <row r="17013"/>
    <row r="17014"/>
    <row r="17015"/>
    <row r="17016"/>
    <row r="17017"/>
    <row r="17018"/>
    <row r="17019"/>
    <row r="17020"/>
    <row r="17021"/>
    <row r="17022"/>
    <row r="17023"/>
    <row r="17024"/>
    <row r="17025"/>
    <row r="17026"/>
    <row r="17027"/>
    <row r="17028"/>
    <row r="17029"/>
    <row r="17030"/>
    <row r="17031"/>
    <row r="17032"/>
    <row r="17033"/>
    <row r="17034"/>
    <row r="17035"/>
    <row r="17036"/>
    <row r="17037"/>
    <row r="17038"/>
    <row r="17039"/>
    <row r="17040"/>
    <row r="17041"/>
    <row r="17042"/>
    <row r="17043"/>
    <row r="17044"/>
    <row r="17045"/>
    <row r="17046"/>
    <row r="17047"/>
    <row r="17048"/>
    <row r="17049"/>
    <row r="17050"/>
    <row r="17051"/>
    <row r="17052"/>
    <row r="17053"/>
    <row r="17054"/>
    <row r="17055"/>
    <row r="17056"/>
    <row r="17057"/>
    <row r="17058"/>
    <row r="17059"/>
    <row r="17060"/>
    <row r="17061"/>
    <row r="17062"/>
    <row r="17063"/>
    <row r="17064"/>
    <row r="17065"/>
    <row r="17066"/>
    <row r="17067"/>
    <row r="17068"/>
    <row r="17069"/>
    <row r="17070"/>
    <row r="17071"/>
    <row r="17072"/>
    <row r="17073"/>
    <row r="17074"/>
    <row r="17075"/>
    <row r="17076"/>
    <row r="17077"/>
    <row r="17078"/>
    <row r="17079"/>
    <row r="17080"/>
    <row r="17081"/>
    <row r="17082"/>
    <row r="17083"/>
    <row r="17084"/>
    <row r="17085"/>
    <row r="17086"/>
    <row r="17087"/>
    <row r="17088"/>
    <row r="17089"/>
    <row r="17090"/>
    <row r="17091"/>
    <row r="17092"/>
    <row r="17093"/>
    <row r="17094"/>
    <row r="17095"/>
    <row r="17096"/>
    <row r="17097"/>
    <row r="17098"/>
    <row r="17099"/>
    <row r="17100"/>
    <row r="17101"/>
    <row r="17102"/>
    <row r="17103"/>
    <row r="17104"/>
    <row r="17105"/>
    <row r="17106"/>
    <row r="17107"/>
    <row r="17108"/>
    <row r="17109"/>
    <row r="17110"/>
    <row r="17111"/>
    <row r="17112"/>
    <row r="17113"/>
    <row r="17114"/>
    <row r="17115"/>
    <row r="17116"/>
    <row r="17117"/>
    <row r="17118"/>
    <row r="17119"/>
    <row r="17120"/>
    <row r="17121"/>
    <row r="17122"/>
    <row r="17123"/>
    <row r="17124"/>
    <row r="17125"/>
    <row r="17126"/>
    <row r="17127"/>
    <row r="17128"/>
    <row r="17129"/>
    <row r="17130"/>
    <row r="17131"/>
    <row r="17132"/>
    <row r="17133"/>
    <row r="17134"/>
    <row r="17135"/>
    <row r="17136"/>
    <row r="17137"/>
    <row r="17138"/>
    <row r="17139"/>
    <row r="17140"/>
    <row r="17141"/>
    <row r="17142"/>
    <row r="17143"/>
    <row r="17144"/>
    <row r="17145"/>
    <row r="17146"/>
    <row r="17147"/>
    <row r="17148"/>
    <row r="17149"/>
    <row r="17150"/>
    <row r="17151"/>
    <row r="17152"/>
    <row r="17153"/>
    <row r="17154"/>
    <row r="17155"/>
    <row r="17156"/>
    <row r="17157"/>
    <row r="17158"/>
    <row r="17159"/>
    <row r="17160"/>
    <row r="17161"/>
    <row r="17162"/>
    <row r="17163"/>
    <row r="17164"/>
    <row r="17165"/>
    <row r="17166"/>
    <row r="17167"/>
    <row r="17168"/>
    <row r="17169"/>
    <row r="17170"/>
    <row r="17171"/>
    <row r="17172"/>
    <row r="17173"/>
    <row r="17174"/>
    <row r="17175"/>
    <row r="17176"/>
    <row r="17177"/>
    <row r="17178"/>
    <row r="17179"/>
    <row r="17180"/>
    <row r="17181"/>
    <row r="17182"/>
    <row r="17183"/>
    <row r="17184"/>
    <row r="17185"/>
    <row r="17186"/>
    <row r="17187"/>
    <row r="17188"/>
    <row r="17189"/>
    <row r="17190"/>
    <row r="17191"/>
    <row r="17192"/>
    <row r="17193"/>
    <row r="17194"/>
    <row r="17195"/>
    <row r="17196"/>
    <row r="17197"/>
    <row r="17198"/>
    <row r="17199"/>
    <row r="17200"/>
    <row r="17201"/>
    <row r="17202"/>
    <row r="17203"/>
    <row r="17204"/>
    <row r="17205"/>
    <row r="17206"/>
    <row r="17207"/>
    <row r="17208"/>
    <row r="17209"/>
    <row r="17210"/>
    <row r="17211"/>
    <row r="17212"/>
    <row r="17213"/>
    <row r="17214"/>
    <row r="17215"/>
    <row r="17216"/>
    <row r="17217"/>
    <row r="17218"/>
    <row r="17219"/>
    <row r="17220"/>
    <row r="17221"/>
    <row r="17222"/>
    <row r="17223"/>
    <row r="17224"/>
    <row r="17225"/>
    <row r="17226"/>
    <row r="17227"/>
    <row r="17228"/>
    <row r="17229"/>
    <row r="17230"/>
    <row r="17231"/>
    <row r="17232"/>
    <row r="17233"/>
    <row r="17234"/>
    <row r="17235"/>
    <row r="17236"/>
    <row r="17237"/>
    <row r="17238"/>
    <row r="17239"/>
    <row r="17240"/>
    <row r="17241"/>
    <row r="17242"/>
    <row r="17243"/>
    <row r="17244"/>
    <row r="17245"/>
    <row r="17246"/>
    <row r="17247"/>
    <row r="17248"/>
    <row r="17249"/>
    <row r="17250"/>
    <row r="17251"/>
    <row r="17252"/>
    <row r="17253"/>
    <row r="17254"/>
    <row r="17255"/>
    <row r="17256"/>
    <row r="17257"/>
    <row r="17258"/>
    <row r="17259"/>
    <row r="17260"/>
    <row r="17261"/>
    <row r="17262"/>
    <row r="17263"/>
    <row r="17264"/>
    <row r="17265"/>
    <row r="17266"/>
    <row r="17267"/>
    <row r="17268"/>
    <row r="17269"/>
    <row r="17270"/>
    <row r="17271"/>
    <row r="17272"/>
    <row r="17273"/>
    <row r="17274"/>
    <row r="17275"/>
    <row r="17276"/>
    <row r="17277"/>
    <row r="17278"/>
    <row r="17279"/>
    <row r="17280"/>
    <row r="17281"/>
    <row r="17282"/>
    <row r="17283"/>
  </sheetData>
  <mergeCells count="5">
    <mergeCell ref="A1:F1"/>
    <mergeCell ref="A2:F2"/>
    <mergeCell ref="A3:F3"/>
    <mergeCell ref="A4:F4"/>
    <mergeCell ref="A5:F5"/>
  </mergeCells>
  <dataValidations count="3">
    <dataValidation allowBlank="1" showInputMessage="1" showErrorMessage="1" prompt="20XN (d)" sqref="B6 E6" xr:uid="{35D5EEB2-CE44-44A6-946A-E8391CB31EEE}"/>
    <dataValidation allowBlank="1" showInputMessage="1" showErrorMessage="1" prompt="31 de diciembre de 20XN-1 (e)" sqref="C6 F6" xr:uid="{E8F4D525-46FC-403E-BE5A-E8D8BFB84054}"/>
    <dataValidation type="decimal" allowBlank="1" showInputMessage="1" showErrorMessage="1" sqref="E42:F42 E78:F81 E47:F47 B17:C17 B25:C25 B31:C31 B38:C38 B41:C41 B59:C62 B9:C9 E9:F9 E19:F19 E23:F23 E27:F27 E31:F31 E38:F38 E56:F63 E67:F68 E74:F75 B46:C49" xr:uid="{AD866AA1-C85A-45C8-8959-89A8DDA72413}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38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52"/>
  <sheetViews>
    <sheetView topLeftCell="A28" zoomScaleNormal="100" workbookViewId="0">
      <selection activeCell="A48" sqref="A48:E52"/>
    </sheetView>
  </sheetViews>
  <sheetFormatPr baseColWidth="10" defaultRowHeight="15"/>
  <cols>
    <col min="1" max="1" width="56.5703125" customWidth="1"/>
    <col min="2" max="2" width="20.7109375" customWidth="1"/>
    <col min="3" max="3" width="21.5703125" customWidth="1"/>
    <col min="4" max="4" width="20.7109375" customWidth="1"/>
    <col min="5" max="5" width="26.28515625" customWidth="1"/>
    <col min="6" max="6" width="22.28515625" customWidth="1"/>
    <col min="7" max="7" width="20.7109375" customWidth="1"/>
    <col min="8" max="8" width="31" customWidth="1"/>
  </cols>
  <sheetData>
    <row r="1" spans="1:9" ht="26.25">
      <c r="A1" s="241" t="s">
        <v>218</v>
      </c>
      <c r="B1" s="241"/>
      <c r="C1" s="241"/>
      <c r="D1" s="241"/>
      <c r="E1" s="241"/>
      <c r="F1" s="241"/>
      <c r="G1" s="241"/>
      <c r="H1" s="241"/>
      <c r="I1" s="19"/>
    </row>
    <row r="2" spans="1:9">
      <c r="A2" s="242" t="s">
        <v>211</v>
      </c>
      <c r="B2" s="243"/>
      <c r="C2" s="243"/>
      <c r="D2" s="243"/>
      <c r="E2" s="243"/>
      <c r="F2" s="243"/>
      <c r="G2" s="243"/>
      <c r="H2" s="244"/>
    </row>
    <row r="3" spans="1:9">
      <c r="A3" s="237" t="s">
        <v>219</v>
      </c>
      <c r="B3" s="238"/>
      <c r="C3" s="238"/>
      <c r="D3" s="238"/>
      <c r="E3" s="238"/>
      <c r="F3" s="238"/>
      <c r="G3" s="238"/>
      <c r="H3" s="239"/>
    </row>
    <row r="4" spans="1:9">
      <c r="A4" s="237" t="s">
        <v>220</v>
      </c>
      <c r="B4" s="238"/>
      <c r="C4" s="238"/>
      <c r="D4" s="238"/>
      <c r="E4" s="238"/>
      <c r="F4" s="238"/>
      <c r="G4" s="238"/>
      <c r="H4" s="239"/>
    </row>
    <row r="5" spans="1:9" ht="15.75" thickBot="1">
      <c r="A5" s="237" t="s">
        <v>214</v>
      </c>
      <c r="B5" s="232"/>
      <c r="C5" s="232"/>
      <c r="D5" s="232"/>
      <c r="E5" s="232"/>
      <c r="F5" s="232"/>
      <c r="G5" s="232"/>
      <c r="H5" s="239"/>
    </row>
    <row r="6" spans="1:9" ht="45">
      <c r="A6" s="156" t="s">
        <v>116</v>
      </c>
      <c r="B6" s="157" t="s">
        <v>221</v>
      </c>
      <c r="C6" s="158" t="s">
        <v>117</v>
      </c>
      <c r="D6" s="158" t="s">
        <v>118</v>
      </c>
      <c r="E6" s="158" t="s">
        <v>119</v>
      </c>
      <c r="F6" s="158" t="s">
        <v>120</v>
      </c>
      <c r="G6" s="158" t="s">
        <v>121</v>
      </c>
      <c r="H6" s="61" t="s">
        <v>122</v>
      </c>
      <c r="I6" s="41"/>
    </row>
    <row r="7" spans="1:9">
      <c r="A7" s="151"/>
      <c r="B7" s="37"/>
      <c r="C7" s="37"/>
      <c r="D7" s="37"/>
      <c r="E7" s="37"/>
      <c r="F7" s="37"/>
      <c r="G7" s="37"/>
      <c r="H7" s="159"/>
      <c r="I7" s="41"/>
    </row>
    <row r="8" spans="1:9">
      <c r="A8" s="160" t="s">
        <v>123</v>
      </c>
      <c r="B8" s="31">
        <f>B9+B13</f>
        <v>0</v>
      </c>
      <c r="C8" s="31">
        <f>C9+C13</f>
        <v>0</v>
      </c>
      <c r="D8" s="31">
        <f t="shared" ref="D8:H8" si="0">D9+D13</f>
        <v>0</v>
      </c>
      <c r="E8" s="31">
        <f t="shared" si="0"/>
        <v>0</v>
      </c>
      <c r="F8" s="31">
        <f>F9+F13</f>
        <v>0</v>
      </c>
      <c r="G8" s="31">
        <f t="shared" si="0"/>
        <v>0</v>
      </c>
      <c r="H8" s="150">
        <f t="shared" si="0"/>
        <v>0</v>
      </c>
    </row>
    <row r="9" spans="1:9">
      <c r="A9" s="161" t="s">
        <v>124</v>
      </c>
      <c r="B9" s="25">
        <f>SUM(B10:B12)</f>
        <v>0</v>
      </c>
      <c r="C9" s="25">
        <f t="shared" ref="C9:H13" si="1">SUM(C10:C12)</f>
        <v>0</v>
      </c>
      <c r="D9" s="25">
        <f t="shared" si="1"/>
        <v>0</v>
      </c>
      <c r="E9" s="25">
        <f t="shared" si="1"/>
        <v>0</v>
      </c>
      <c r="F9" s="25">
        <f>B9+C9-D9+E9</f>
        <v>0</v>
      </c>
      <c r="G9" s="25">
        <f t="shared" si="1"/>
        <v>0</v>
      </c>
      <c r="H9" s="146">
        <f t="shared" si="1"/>
        <v>0</v>
      </c>
    </row>
    <row r="10" spans="1:9">
      <c r="A10" s="162" t="s">
        <v>125</v>
      </c>
      <c r="B10" s="25"/>
      <c r="C10" s="25"/>
      <c r="D10" s="28">
        <v>0</v>
      </c>
      <c r="E10" s="25"/>
      <c r="F10" s="28">
        <v>0</v>
      </c>
      <c r="G10" s="28">
        <v>0</v>
      </c>
      <c r="H10" s="146"/>
    </row>
    <row r="11" spans="1:9">
      <c r="A11" s="162" t="s">
        <v>126</v>
      </c>
      <c r="B11" s="25"/>
      <c r="C11" s="25"/>
      <c r="D11" s="25"/>
      <c r="E11" s="25"/>
      <c r="F11" s="25">
        <f>B11+C11-D11+E11</f>
        <v>0</v>
      </c>
      <c r="G11" s="25"/>
      <c r="H11" s="146"/>
    </row>
    <row r="12" spans="1:9">
      <c r="A12" s="162" t="s">
        <v>127</v>
      </c>
      <c r="B12" s="25"/>
      <c r="C12" s="25"/>
      <c r="D12" s="25"/>
      <c r="E12" s="25"/>
      <c r="F12" s="25">
        <f>B12+C12-D12+E12</f>
        <v>0</v>
      </c>
      <c r="G12" s="25"/>
      <c r="H12" s="146"/>
    </row>
    <row r="13" spans="1:9">
      <c r="A13" s="161" t="s">
        <v>128</v>
      </c>
      <c r="B13" s="25">
        <f>SUM(B14:B16)</f>
        <v>0</v>
      </c>
      <c r="C13" s="25">
        <f t="shared" ref="C13:H13" si="2">SUM(C14:C16)</f>
        <v>0</v>
      </c>
      <c r="D13" s="25">
        <f t="shared" si="2"/>
        <v>0</v>
      </c>
      <c r="E13" s="25">
        <f t="shared" si="2"/>
        <v>0</v>
      </c>
      <c r="F13" s="25">
        <f t="shared" ref="F13" si="3">B13+C13-D13+E13</f>
        <v>0</v>
      </c>
      <c r="G13" s="25">
        <f t="shared" si="1"/>
        <v>0</v>
      </c>
      <c r="H13" s="146">
        <f t="shared" si="2"/>
        <v>0</v>
      </c>
    </row>
    <row r="14" spans="1:9">
      <c r="A14" s="162" t="s">
        <v>129</v>
      </c>
      <c r="B14" s="28">
        <v>0</v>
      </c>
      <c r="C14" s="28">
        <v>0</v>
      </c>
      <c r="D14" s="25"/>
      <c r="E14" s="25"/>
      <c r="F14" s="25">
        <f>B14+C14-D14+E14</f>
        <v>0</v>
      </c>
      <c r="G14" s="25"/>
      <c r="H14" s="146"/>
    </row>
    <row r="15" spans="1:9">
      <c r="A15" s="162" t="s">
        <v>130</v>
      </c>
      <c r="B15" s="28">
        <v>0</v>
      </c>
      <c r="C15" s="28">
        <v>0</v>
      </c>
      <c r="D15" s="25"/>
      <c r="E15" s="25"/>
      <c r="F15" s="25">
        <f>B15+C15-D15+E15</f>
        <v>0</v>
      </c>
      <c r="G15" s="25"/>
      <c r="H15" s="146"/>
    </row>
    <row r="16" spans="1:9">
      <c r="A16" s="162" t="s">
        <v>131</v>
      </c>
      <c r="B16" s="28">
        <v>0</v>
      </c>
      <c r="C16" s="28">
        <v>0</v>
      </c>
      <c r="D16" s="25"/>
      <c r="E16" s="25"/>
      <c r="F16" s="25">
        <f>B16+C16-D16+E16</f>
        <v>0</v>
      </c>
      <c r="G16" s="25"/>
      <c r="H16" s="146"/>
    </row>
    <row r="17" spans="1:8">
      <c r="A17" s="87"/>
      <c r="B17" s="43"/>
      <c r="C17" s="43"/>
      <c r="D17" s="43"/>
      <c r="E17" s="43"/>
      <c r="F17" s="43"/>
      <c r="G17" s="43"/>
      <c r="H17" s="163"/>
    </row>
    <row r="18" spans="1:8">
      <c r="A18" s="160" t="s">
        <v>132</v>
      </c>
      <c r="B18" s="31"/>
      <c r="C18" s="44"/>
      <c r="D18" s="44"/>
      <c r="E18" s="44"/>
      <c r="F18" s="31">
        <f t="shared" ref="F18" si="4">B18+C18-D18+E18</f>
        <v>0</v>
      </c>
      <c r="G18" s="44"/>
      <c r="H18" s="164"/>
    </row>
    <row r="19" spans="1:8">
      <c r="A19" s="87"/>
      <c r="B19" s="45"/>
      <c r="C19" s="45"/>
      <c r="D19" s="45"/>
      <c r="E19" s="45"/>
      <c r="F19" s="45"/>
      <c r="G19" s="45"/>
      <c r="H19" s="165"/>
    </row>
    <row r="20" spans="1:8">
      <c r="A20" s="160" t="s">
        <v>133</v>
      </c>
      <c r="B20" s="31">
        <f>B8+B18</f>
        <v>0</v>
      </c>
      <c r="C20" s="31">
        <f t="shared" ref="C20:H20" si="5">C8+C18</f>
        <v>0</v>
      </c>
      <c r="D20" s="31">
        <f t="shared" si="5"/>
        <v>0</v>
      </c>
      <c r="E20" s="31">
        <f t="shared" si="5"/>
        <v>0</v>
      </c>
      <c r="F20" s="31">
        <f>F8+F18</f>
        <v>0</v>
      </c>
      <c r="G20" s="31">
        <f t="shared" si="5"/>
        <v>0</v>
      </c>
      <c r="H20" s="150">
        <f t="shared" si="5"/>
        <v>0</v>
      </c>
    </row>
    <row r="21" spans="1:8">
      <c r="A21" s="87"/>
      <c r="B21" s="29"/>
      <c r="C21" s="29"/>
      <c r="D21" s="29"/>
      <c r="E21" s="29"/>
      <c r="F21" s="29"/>
      <c r="G21" s="29"/>
      <c r="H21" s="149"/>
    </row>
    <row r="22" spans="1:8" ht="17.25">
      <c r="A22" s="160" t="s">
        <v>222</v>
      </c>
      <c r="B22" s="31">
        <f t="shared" ref="B22:H22" si="6">SUM(B23:B25)</f>
        <v>0</v>
      </c>
      <c r="C22" s="31">
        <f t="shared" si="6"/>
        <v>0</v>
      </c>
      <c r="D22" s="31">
        <f t="shared" si="6"/>
        <v>0</v>
      </c>
      <c r="E22" s="31">
        <f t="shared" si="6"/>
        <v>0</v>
      </c>
      <c r="F22" s="31">
        <f t="shared" si="6"/>
        <v>0</v>
      </c>
      <c r="G22" s="31">
        <f t="shared" si="6"/>
        <v>0</v>
      </c>
      <c r="H22" s="150">
        <f t="shared" si="6"/>
        <v>0</v>
      </c>
    </row>
    <row r="23" spans="1:8">
      <c r="A23" s="166" t="s">
        <v>134</v>
      </c>
      <c r="B23" s="25"/>
      <c r="C23" s="25"/>
      <c r="D23" s="25"/>
      <c r="E23" s="25"/>
      <c r="F23" s="25">
        <f>B23+C23-D23+E23</f>
        <v>0</v>
      </c>
      <c r="G23" s="25"/>
      <c r="H23" s="146"/>
    </row>
    <row r="24" spans="1:8">
      <c r="A24" s="166" t="s">
        <v>135</v>
      </c>
      <c r="B24" s="25"/>
      <c r="C24" s="25"/>
      <c r="D24" s="25"/>
      <c r="E24" s="25"/>
      <c r="F24" s="25">
        <f>B24+C24-D24+E24</f>
        <v>0</v>
      </c>
      <c r="G24" s="25"/>
      <c r="H24" s="146"/>
    </row>
    <row r="25" spans="1:8">
      <c r="A25" s="166" t="s">
        <v>136</v>
      </c>
      <c r="B25" s="25"/>
      <c r="C25" s="25"/>
      <c r="D25" s="25"/>
      <c r="E25" s="25"/>
      <c r="F25" s="25">
        <f>B25+C25-D25+E25</f>
        <v>0</v>
      </c>
      <c r="G25" s="25"/>
      <c r="H25" s="146"/>
    </row>
    <row r="26" spans="1:8">
      <c r="A26" s="167" t="s">
        <v>223</v>
      </c>
      <c r="B26" s="29"/>
      <c r="C26" s="29"/>
      <c r="D26" s="29"/>
      <c r="E26" s="29"/>
      <c r="F26" s="29"/>
      <c r="G26" s="29"/>
      <c r="H26" s="149"/>
    </row>
    <row r="27" spans="1:8" ht="17.25">
      <c r="A27" s="160" t="s">
        <v>224</v>
      </c>
      <c r="B27" s="31">
        <f>SUM(B28:B30)</f>
        <v>0</v>
      </c>
      <c r="C27" s="31">
        <f t="shared" ref="C27:H27" si="7">SUM(C28:C30)</f>
        <v>0</v>
      </c>
      <c r="D27" s="31">
        <f t="shared" si="7"/>
        <v>0</v>
      </c>
      <c r="E27" s="31">
        <f t="shared" si="7"/>
        <v>0</v>
      </c>
      <c r="F27" s="31">
        <f t="shared" si="7"/>
        <v>0</v>
      </c>
      <c r="G27" s="31">
        <f t="shared" si="7"/>
        <v>0</v>
      </c>
      <c r="H27" s="150">
        <f t="shared" si="7"/>
        <v>0</v>
      </c>
    </row>
    <row r="28" spans="1:8">
      <c r="A28" s="166" t="s">
        <v>137</v>
      </c>
      <c r="B28" s="25"/>
      <c r="C28" s="25"/>
      <c r="D28" s="25"/>
      <c r="E28" s="25"/>
      <c r="F28" s="25">
        <f>B28+C28-D28+E28</f>
        <v>0</v>
      </c>
      <c r="G28" s="25"/>
      <c r="H28" s="146"/>
    </row>
    <row r="29" spans="1:8">
      <c r="A29" s="166" t="s">
        <v>138</v>
      </c>
      <c r="B29" s="25"/>
      <c r="C29" s="25"/>
      <c r="D29" s="25"/>
      <c r="E29" s="25"/>
      <c r="F29" s="25">
        <f>B29+C29-D29+E29</f>
        <v>0</v>
      </c>
      <c r="G29" s="25"/>
      <c r="H29" s="146"/>
    </row>
    <row r="30" spans="1:8">
      <c r="A30" s="166" t="s">
        <v>139</v>
      </c>
      <c r="B30" s="25"/>
      <c r="C30" s="25"/>
      <c r="D30" s="25"/>
      <c r="E30" s="25"/>
      <c r="F30" s="25">
        <f>B30+C30-D30+E30</f>
        <v>0</v>
      </c>
      <c r="G30" s="25"/>
      <c r="H30" s="146"/>
    </row>
    <row r="31" spans="1:8" ht="15.75" thickBot="1">
      <c r="A31" s="168" t="s">
        <v>223</v>
      </c>
      <c r="B31" s="169"/>
      <c r="C31" s="169"/>
      <c r="D31" s="169"/>
      <c r="E31" s="169"/>
      <c r="F31" s="169"/>
      <c r="G31" s="169"/>
      <c r="H31" s="170"/>
    </row>
    <row r="32" spans="1:8">
      <c r="A32" s="19"/>
    </row>
    <row r="33" spans="1:8">
      <c r="A33" s="240" t="s">
        <v>225</v>
      </c>
      <c r="B33" s="240"/>
      <c r="C33" s="240"/>
      <c r="D33" s="240"/>
      <c r="E33" s="240"/>
      <c r="F33" s="240"/>
      <c r="G33" s="240"/>
      <c r="H33" s="240"/>
    </row>
    <row r="34" spans="1:8">
      <c r="A34" s="240"/>
      <c r="B34" s="240"/>
      <c r="C34" s="240"/>
      <c r="D34" s="240"/>
      <c r="E34" s="240"/>
      <c r="F34" s="240"/>
      <c r="G34" s="240"/>
      <c r="H34" s="240"/>
    </row>
    <row r="35" spans="1:8">
      <c r="A35" s="240"/>
      <c r="B35" s="240"/>
      <c r="C35" s="240"/>
      <c r="D35" s="240"/>
      <c r="E35" s="240"/>
      <c r="F35" s="240"/>
      <c r="G35" s="240"/>
      <c r="H35" s="240"/>
    </row>
    <row r="36" spans="1:8">
      <c r="A36" s="240"/>
      <c r="B36" s="240"/>
      <c r="C36" s="240"/>
      <c r="D36" s="240"/>
      <c r="E36" s="240"/>
      <c r="F36" s="240"/>
      <c r="G36" s="240"/>
      <c r="H36" s="240"/>
    </row>
    <row r="37" spans="1:8">
      <c r="A37" s="240"/>
      <c r="B37" s="240"/>
      <c r="C37" s="240"/>
      <c r="D37" s="240"/>
      <c r="E37" s="240"/>
      <c r="F37" s="240"/>
      <c r="G37" s="240"/>
      <c r="H37" s="240"/>
    </row>
    <row r="38" spans="1:8">
      <c r="A38" s="19"/>
    </row>
    <row r="39" spans="1:8" ht="30">
      <c r="A39" s="47" t="s">
        <v>140</v>
      </c>
      <c r="B39" s="47" t="s">
        <v>226</v>
      </c>
      <c r="C39" s="47" t="s">
        <v>227</v>
      </c>
      <c r="D39" s="47" t="s">
        <v>228</v>
      </c>
      <c r="E39" s="47" t="s">
        <v>141</v>
      </c>
      <c r="F39" s="48" t="s">
        <v>229</v>
      </c>
    </row>
    <row r="40" spans="1:8">
      <c r="A40" s="23"/>
      <c r="B40" s="37"/>
      <c r="C40" s="37"/>
      <c r="D40" s="37"/>
      <c r="E40" s="37"/>
      <c r="F40" s="37"/>
    </row>
    <row r="41" spans="1:8">
      <c r="A41" s="42" t="s">
        <v>142</v>
      </c>
      <c r="B41" s="49">
        <f>SUM(B42:B45)</f>
        <v>0</v>
      </c>
      <c r="C41" s="49">
        <f t="shared" ref="C41:F41" si="8">SUM(C42:C45)</f>
        <v>0</v>
      </c>
      <c r="D41" s="49">
        <f t="shared" si="8"/>
        <v>0</v>
      </c>
      <c r="E41" s="49">
        <f t="shared" si="8"/>
        <v>0</v>
      </c>
      <c r="F41" s="49">
        <f t="shared" si="8"/>
        <v>0</v>
      </c>
    </row>
    <row r="42" spans="1:8">
      <c r="A42" s="46" t="s">
        <v>143</v>
      </c>
      <c r="B42" s="50"/>
      <c r="C42" s="50"/>
      <c r="D42" s="50"/>
      <c r="E42" s="50"/>
      <c r="F42" s="50"/>
      <c r="G42" s="6"/>
      <c r="H42" s="6"/>
    </row>
    <row r="43" spans="1:8">
      <c r="A43" s="46" t="s">
        <v>144</v>
      </c>
      <c r="B43" s="50"/>
      <c r="C43" s="50"/>
      <c r="D43" s="50"/>
      <c r="E43" s="50"/>
      <c r="F43" s="50"/>
      <c r="G43" s="6"/>
      <c r="H43" s="6"/>
    </row>
    <row r="44" spans="1:8">
      <c r="A44" s="46" t="s">
        <v>145</v>
      </c>
      <c r="B44" s="50"/>
      <c r="C44" s="50"/>
      <c r="D44" s="50"/>
      <c r="E44" s="50"/>
      <c r="F44" s="50"/>
      <c r="G44" s="6"/>
      <c r="H44" s="6"/>
    </row>
    <row r="45" spans="1:8">
      <c r="A45" s="51" t="s">
        <v>223</v>
      </c>
      <c r="B45" s="38"/>
      <c r="C45" s="38"/>
      <c r="D45" s="38"/>
      <c r="E45" s="38"/>
      <c r="F45" s="38"/>
    </row>
    <row r="46" spans="1:8">
      <c r="A46" s="39" t="s">
        <v>165</v>
      </c>
      <c r="B46" s="8"/>
      <c r="C46" s="9"/>
      <c r="D46" s="9"/>
    </row>
    <row r="47" spans="1:8">
      <c r="A47" s="8"/>
      <c r="B47" s="8"/>
      <c r="C47" s="9"/>
      <c r="D47" s="9"/>
    </row>
    <row r="48" spans="1:8">
      <c r="A48" s="7"/>
      <c r="B48" s="8"/>
      <c r="C48" s="9"/>
      <c r="D48" s="7"/>
    </row>
    <row r="49" spans="1:4">
      <c r="A49" s="7"/>
      <c r="B49" s="8"/>
      <c r="C49" s="9"/>
      <c r="D49" s="7"/>
    </row>
    <row r="50" spans="1:4">
      <c r="A50" s="7"/>
      <c r="B50" s="8"/>
      <c r="C50" s="9"/>
      <c r="D50" s="7"/>
    </row>
    <row r="51" spans="1:4">
      <c r="A51" s="7"/>
      <c r="B51" s="8"/>
      <c r="C51" s="9"/>
      <c r="D51" s="7"/>
    </row>
    <row r="52" spans="1:4">
      <c r="A52" s="7"/>
      <c r="B52" s="8"/>
      <c r="C52" s="9"/>
      <c r="D52" s="7"/>
    </row>
  </sheetData>
  <mergeCells count="7">
    <mergeCell ref="A4:H4"/>
    <mergeCell ref="A5:H5"/>
    <mergeCell ref="A33:H37"/>
    <mergeCell ref="A1:F1"/>
    <mergeCell ref="G1:H1"/>
    <mergeCell ref="A2:H2"/>
    <mergeCell ref="A3:H3"/>
  </mergeCells>
  <pageMargins left="0.70866141732283472" right="0.70866141732283472" top="0.74803149606299213" bottom="0.74803149606299213" header="0.31496062992125984" footer="0.31496062992125984"/>
  <pageSetup scale="5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28"/>
  <sheetViews>
    <sheetView zoomScaleNormal="100" workbookViewId="0">
      <selection activeCell="A24" sqref="A24:E30"/>
    </sheetView>
  </sheetViews>
  <sheetFormatPr baseColWidth="10" defaultRowHeight="15"/>
  <cols>
    <col min="1" max="1" width="57" customWidth="1"/>
    <col min="2" max="11" width="21.7109375" customWidth="1"/>
  </cols>
  <sheetData>
    <row r="1" spans="1:12" ht="21.75" thickBot="1">
      <c r="A1" s="227" t="s">
        <v>230</v>
      </c>
      <c r="B1" s="227"/>
      <c r="C1" s="227"/>
      <c r="D1" s="227"/>
      <c r="E1" s="227"/>
      <c r="F1" s="227"/>
      <c r="G1" s="227"/>
      <c r="H1" s="227"/>
      <c r="I1" s="227"/>
      <c r="J1" s="227"/>
      <c r="K1" s="227"/>
      <c r="L1" s="52"/>
    </row>
    <row r="2" spans="1:12">
      <c r="A2" s="228" t="s">
        <v>211</v>
      </c>
      <c r="B2" s="229"/>
      <c r="C2" s="229"/>
      <c r="D2" s="229"/>
      <c r="E2" s="229"/>
      <c r="F2" s="229"/>
      <c r="G2" s="229"/>
      <c r="H2" s="229"/>
      <c r="I2" s="229"/>
      <c r="J2" s="229"/>
      <c r="K2" s="230"/>
    </row>
    <row r="3" spans="1:12">
      <c r="A3" s="231" t="s">
        <v>231</v>
      </c>
      <c r="B3" s="232"/>
      <c r="C3" s="232"/>
      <c r="D3" s="232"/>
      <c r="E3" s="232"/>
      <c r="F3" s="232"/>
      <c r="G3" s="232"/>
      <c r="H3" s="232"/>
      <c r="I3" s="232"/>
      <c r="J3" s="232"/>
      <c r="K3" s="233"/>
    </row>
    <row r="4" spans="1:12">
      <c r="A4" s="231" t="s">
        <v>232</v>
      </c>
      <c r="B4" s="232"/>
      <c r="C4" s="232"/>
      <c r="D4" s="232"/>
      <c r="E4" s="232"/>
      <c r="F4" s="232"/>
      <c r="G4" s="232"/>
      <c r="H4" s="232"/>
      <c r="I4" s="232"/>
      <c r="J4" s="232"/>
      <c r="K4" s="233"/>
    </row>
    <row r="5" spans="1:12">
      <c r="A5" s="231" t="s">
        <v>214</v>
      </c>
      <c r="B5" s="232"/>
      <c r="C5" s="232"/>
      <c r="D5" s="232"/>
      <c r="E5" s="232"/>
      <c r="F5" s="232"/>
      <c r="G5" s="232"/>
      <c r="H5" s="232"/>
      <c r="I5" s="232"/>
      <c r="J5" s="232"/>
      <c r="K5" s="233"/>
    </row>
    <row r="6" spans="1:12" ht="75">
      <c r="A6" s="171" t="s">
        <v>146</v>
      </c>
      <c r="B6" s="121" t="s">
        <v>147</v>
      </c>
      <c r="C6" s="121" t="s">
        <v>148</v>
      </c>
      <c r="D6" s="121" t="s">
        <v>149</v>
      </c>
      <c r="E6" s="121" t="s">
        <v>150</v>
      </c>
      <c r="F6" s="121" t="s">
        <v>151</v>
      </c>
      <c r="G6" s="121" t="s">
        <v>152</v>
      </c>
      <c r="H6" s="121" t="s">
        <v>153</v>
      </c>
      <c r="I6" s="21" t="s">
        <v>233</v>
      </c>
      <c r="J6" s="21" t="s">
        <v>234</v>
      </c>
      <c r="K6" s="143" t="s">
        <v>235</v>
      </c>
    </row>
    <row r="7" spans="1:12">
      <c r="A7" s="172"/>
      <c r="B7" s="37"/>
      <c r="C7" s="37"/>
      <c r="D7" s="37"/>
      <c r="E7" s="37"/>
      <c r="F7" s="37"/>
      <c r="G7" s="37"/>
      <c r="H7" s="37"/>
      <c r="I7" s="37"/>
      <c r="J7" s="37"/>
      <c r="K7" s="159"/>
    </row>
    <row r="8" spans="1:12">
      <c r="A8" s="144" t="s">
        <v>154</v>
      </c>
      <c r="B8" s="53"/>
      <c r="C8" s="53"/>
      <c r="D8" s="53"/>
      <c r="E8" s="54">
        <f>SUM(E9:E12)</f>
        <v>0</v>
      </c>
      <c r="F8" s="53"/>
      <c r="G8" s="54">
        <f>SUM(G9:G12)</f>
        <v>0</v>
      </c>
      <c r="H8" s="54">
        <f>SUM(H9:H12)</f>
        <v>0</v>
      </c>
      <c r="I8" s="54">
        <f>SUM(I9:I12)</f>
        <v>0</v>
      </c>
      <c r="J8" s="54">
        <f>SUM(J9:J12)</f>
        <v>0</v>
      </c>
      <c r="K8" s="84">
        <f>SUM(K9:K12)</f>
        <v>0</v>
      </c>
    </row>
    <row r="9" spans="1:12">
      <c r="A9" s="173" t="s">
        <v>155</v>
      </c>
      <c r="B9" s="55"/>
      <c r="C9" s="55"/>
      <c r="D9" s="55"/>
      <c r="E9" s="56"/>
      <c r="F9" s="50"/>
      <c r="G9" s="56"/>
      <c r="H9" s="56"/>
      <c r="I9" s="56"/>
      <c r="J9" s="56"/>
      <c r="K9" s="92">
        <v>0</v>
      </c>
      <c r="L9" s="6"/>
    </row>
    <row r="10" spans="1:12">
      <c r="A10" s="173" t="s">
        <v>156</v>
      </c>
      <c r="B10" s="55"/>
      <c r="C10" s="55"/>
      <c r="D10" s="55"/>
      <c r="E10" s="56"/>
      <c r="F10" s="50"/>
      <c r="G10" s="56"/>
      <c r="H10" s="56"/>
      <c r="I10" s="56"/>
      <c r="J10" s="56"/>
      <c r="K10" s="92">
        <v>0</v>
      </c>
      <c r="L10" s="6"/>
    </row>
    <row r="11" spans="1:12">
      <c r="A11" s="173" t="s">
        <v>157</v>
      </c>
      <c r="B11" s="55"/>
      <c r="C11" s="55"/>
      <c r="D11" s="55"/>
      <c r="E11" s="56"/>
      <c r="F11" s="50"/>
      <c r="G11" s="56"/>
      <c r="H11" s="56"/>
      <c r="I11" s="56"/>
      <c r="J11" s="56"/>
      <c r="K11" s="92">
        <v>0</v>
      </c>
      <c r="L11" s="6"/>
    </row>
    <row r="12" spans="1:12">
      <c r="A12" s="173" t="s">
        <v>158</v>
      </c>
      <c r="B12" s="55"/>
      <c r="C12" s="55"/>
      <c r="D12" s="55"/>
      <c r="E12" s="56"/>
      <c r="F12" s="50"/>
      <c r="G12" s="56"/>
      <c r="H12" s="56"/>
      <c r="I12" s="56"/>
      <c r="J12" s="56"/>
      <c r="K12" s="92">
        <v>0</v>
      </c>
      <c r="L12" s="6"/>
    </row>
    <row r="13" spans="1:12">
      <c r="A13" s="174" t="s">
        <v>223</v>
      </c>
      <c r="B13" s="57"/>
      <c r="C13" s="57"/>
      <c r="D13" s="57"/>
      <c r="E13" s="58"/>
      <c r="F13" s="23"/>
      <c r="G13" s="58"/>
      <c r="H13" s="58"/>
      <c r="I13" s="58"/>
      <c r="J13" s="58"/>
      <c r="K13" s="88"/>
    </row>
    <row r="14" spans="1:12">
      <c r="A14" s="144" t="s">
        <v>159</v>
      </c>
      <c r="B14" s="53"/>
      <c r="C14" s="53"/>
      <c r="D14" s="53"/>
      <c r="E14" s="54">
        <f>SUM(E15:E18)</f>
        <v>0</v>
      </c>
      <c r="F14" s="53"/>
      <c r="G14" s="54">
        <f>SUM(G15:G18)</f>
        <v>0</v>
      </c>
      <c r="H14" s="54">
        <f>SUM(H15:H18)</f>
        <v>0</v>
      </c>
      <c r="I14" s="54">
        <f>SUM(I15:I18)</f>
        <v>0</v>
      </c>
      <c r="J14" s="54">
        <f>SUM(J15:J18)</f>
        <v>0</v>
      </c>
      <c r="K14" s="84">
        <f>SUM(K15:K18)</f>
        <v>0</v>
      </c>
    </row>
    <row r="15" spans="1:12">
      <c r="A15" s="173" t="s">
        <v>160</v>
      </c>
      <c r="B15" s="55"/>
      <c r="C15" s="55"/>
      <c r="D15" s="55"/>
      <c r="E15" s="56"/>
      <c r="F15" s="50"/>
      <c r="G15" s="56"/>
      <c r="H15" s="56"/>
      <c r="I15" s="56"/>
      <c r="J15" s="56"/>
      <c r="K15" s="92">
        <v>0</v>
      </c>
      <c r="L15" s="6"/>
    </row>
    <row r="16" spans="1:12">
      <c r="A16" s="173" t="s">
        <v>161</v>
      </c>
      <c r="B16" s="55"/>
      <c r="C16" s="55"/>
      <c r="D16" s="55"/>
      <c r="E16" s="56"/>
      <c r="F16" s="50"/>
      <c r="G16" s="56"/>
      <c r="H16" s="56"/>
      <c r="I16" s="56"/>
      <c r="J16" s="56"/>
      <c r="K16" s="92">
        <v>0</v>
      </c>
      <c r="L16" s="6"/>
    </row>
    <row r="17" spans="1:11">
      <c r="A17" s="173" t="s">
        <v>162</v>
      </c>
      <c r="B17" s="55"/>
      <c r="C17" s="55"/>
      <c r="D17" s="55"/>
      <c r="E17" s="56"/>
      <c r="F17" s="50"/>
      <c r="G17" s="56"/>
      <c r="H17" s="56"/>
      <c r="I17" s="56"/>
      <c r="J17" s="56"/>
      <c r="K17" s="92">
        <v>0</v>
      </c>
    </row>
    <row r="18" spans="1:11">
      <c r="A18" s="173" t="s">
        <v>163</v>
      </c>
      <c r="B18" s="55"/>
      <c r="C18" s="55"/>
      <c r="D18" s="55"/>
      <c r="E18" s="56"/>
      <c r="F18" s="50"/>
      <c r="G18" s="56"/>
      <c r="H18" s="56"/>
      <c r="I18" s="56"/>
      <c r="J18" s="56"/>
      <c r="K18" s="92">
        <v>0</v>
      </c>
    </row>
    <row r="19" spans="1:11">
      <c r="A19" s="174" t="s">
        <v>223</v>
      </c>
      <c r="B19" s="57"/>
      <c r="C19" s="57"/>
      <c r="D19" s="57"/>
      <c r="E19" s="58"/>
      <c r="F19" s="23"/>
      <c r="G19" s="58"/>
      <c r="H19" s="58"/>
      <c r="I19" s="58"/>
      <c r="J19" s="58"/>
      <c r="K19" s="88"/>
    </row>
    <row r="20" spans="1:11">
      <c r="A20" s="144" t="s">
        <v>164</v>
      </c>
      <c r="B20" s="53"/>
      <c r="C20" s="53"/>
      <c r="D20" s="53"/>
      <c r="E20" s="54">
        <f>E8+E14</f>
        <v>0</v>
      </c>
      <c r="F20" s="53"/>
      <c r="G20" s="54">
        <f>G8+G14</f>
        <v>0</v>
      </c>
      <c r="H20" s="54">
        <f>H8+H14</f>
        <v>0</v>
      </c>
      <c r="I20" s="54">
        <f>I8+I14</f>
        <v>0</v>
      </c>
      <c r="J20" s="54">
        <f>J8+J14</f>
        <v>0</v>
      </c>
      <c r="K20" s="84">
        <f>K8+K14</f>
        <v>0</v>
      </c>
    </row>
    <row r="21" spans="1:11" ht="15.75" thickBot="1">
      <c r="A21" s="175"/>
      <c r="B21" s="176"/>
      <c r="C21" s="176"/>
      <c r="D21" s="176"/>
      <c r="E21" s="176"/>
      <c r="F21" s="176"/>
      <c r="G21" s="177"/>
      <c r="H21" s="177"/>
      <c r="I21" s="177"/>
      <c r="J21" s="177"/>
      <c r="K21" s="178"/>
    </row>
    <row r="22" spans="1:11">
      <c r="A22" s="39" t="s">
        <v>165</v>
      </c>
      <c r="B22" s="8"/>
      <c r="C22" s="9"/>
      <c r="D22" s="9"/>
    </row>
    <row r="23" spans="1:11">
      <c r="A23" s="8"/>
      <c r="B23" s="8"/>
      <c r="C23" s="9"/>
      <c r="D23" s="9"/>
    </row>
    <row r="24" spans="1:11">
      <c r="A24" s="7"/>
      <c r="B24" s="8"/>
      <c r="C24" s="9"/>
      <c r="D24" s="7"/>
    </row>
    <row r="25" spans="1:11">
      <c r="A25" s="7"/>
      <c r="B25" s="8"/>
      <c r="C25" s="9"/>
      <c r="D25" s="7"/>
    </row>
    <row r="26" spans="1:11">
      <c r="A26" s="7"/>
      <c r="B26" s="8"/>
      <c r="C26" s="9"/>
      <c r="D26" s="7"/>
    </row>
    <row r="27" spans="1:11">
      <c r="A27" s="7"/>
      <c r="B27" s="8"/>
      <c r="C27" s="9"/>
      <c r="D27" s="7"/>
    </row>
    <row r="28" spans="1:11">
      <c r="A28" s="7"/>
      <c r="B28" s="8"/>
      <c r="C28" s="9"/>
      <c r="D28" s="7"/>
    </row>
  </sheetData>
  <mergeCells count="5">
    <mergeCell ref="A1:K1"/>
    <mergeCell ref="A2:K2"/>
    <mergeCell ref="A3:K3"/>
    <mergeCell ref="A4:K4"/>
    <mergeCell ref="A5:K5"/>
  </mergeCells>
  <pageMargins left="0.70866141732283472" right="0.70866141732283472" top="0.74803149606299213" bottom="0.74803149606299213" header="0.31496062992125984" footer="0.31496062992125984"/>
  <pageSetup scale="45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81"/>
  <sheetViews>
    <sheetView topLeftCell="A73" zoomScaleNormal="100" workbookViewId="0">
      <selection activeCell="A77" sqref="A77:C81"/>
    </sheetView>
  </sheetViews>
  <sheetFormatPr baseColWidth="10" defaultRowHeight="15"/>
  <cols>
    <col min="1" max="1" width="100.7109375" customWidth="1"/>
    <col min="2" max="2" width="25.7109375" customWidth="1"/>
    <col min="3" max="3" width="27.140625" customWidth="1"/>
    <col min="4" max="4" width="24.7109375" customWidth="1"/>
  </cols>
  <sheetData>
    <row r="1" spans="1:11" ht="21">
      <c r="A1" s="247" t="s">
        <v>236</v>
      </c>
      <c r="B1" s="247"/>
      <c r="C1" s="247"/>
      <c r="D1" s="247"/>
      <c r="E1" s="52"/>
      <c r="F1" s="52"/>
      <c r="G1" s="52"/>
      <c r="H1" s="52"/>
      <c r="I1" s="52"/>
      <c r="J1" s="52"/>
      <c r="K1" s="52"/>
    </row>
    <row r="2" spans="1:11">
      <c r="A2" s="242" t="s">
        <v>211</v>
      </c>
      <c r="B2" s="243"/>
      <c r="C2" s="243"/>
      <c r="D2" s="244"/>
    </row>
    <row r="3" spans="1:11">
      <c r="A3" s="237" t="s">
        <v>237</v>
      </c>
      <c r="B3" s="238"/>
      <c r="C3" s="238"/>
      <c r="D3" s="239"/>
    </row>
    <row r="4" spans="1:11">
      <c r="A4" s="237" t="s">
        <v>232</v>
      </c>
      <c r="B4" s="238"/>
      <c r="C4" s="238"/>
      <c r="D4" s="239"/>
    </row>
    <row r="5" spans="1:11">
      <c r="A5" s="245" t="s">
        <v>214</v>
      </c>
      <c r="B5" s="235"/>
      <c r="C5" s="235"/>
      <c r="D5" s="246"/>
    </row>
    <row r="6" spans="1:11" ht="15.75" thickBot="1"/>
    <row r="7" spans="1:11" ht="30">
      <c r="A7" s="59" t="s">
        <v>0</v>
      </c>
      <c r="B7" s="60" t="s">
        <v>238</v>
      </c>
      <c r="C7" s="60" t="s">
        <v>166</v>
      </c>
      <c r="D7" s="61" t="s">
        <v>202</v>
      </c>
    </row>
    <row r="8" spans="1:11">
      <c r="A8" s="62" t="s">
        <v>167</v>
      </c>
      <c r="B8" s="63">
        <f>SUM(B9:B11)</f>
        <v>26104589.280000001</v>
      </c>
      <c r="C8" s="63">
        <f>SUM(C9:C11)</f>
        <v>8253048.5599999996</v>
      </c>
      <c r="D8" s="64">
        <f>SUM(D9:D11)</f>
        <v>8253048.5599999996</v>
      </c>
    </row>
    <row r="9" spans="1:11">
      <c r="A9" s="65" t="s">
        <v>168</v>
      </c>
      <c r="B9" s="66">
        <v>26104589.280000001</v>
      </c>
      <c r="C9" s="66">
        <v>8253048.5599999996</v>
      </c>
      <c r="D9" s="67">
        <v>8253048.5599999996</v>
      </c>
    </row>
    <row r="10" spans="1:11">
      <c r="A10" s="65" t="s">
        <v>169</v>
      </c>
      <c r="B10" s="66">
        <v>0</v>
      </c>
      <c r="C10" s="66">
        <v>0</v>
      </c>
      <c r="D10" s="67">
        <v>0</v>
      </c>
    </row>
    <row r="11" spans="1:11">
      <c r="A11" s="65" t="s">
        <v>170</v>
      </c>
      <c r="B11" s="66">
        <v>0</v>
      </c>
      <c r="C11" s="66">
        <v>0</v>
      </c>
      <c r="D11" s="67">
        <v>0</v>
      </c>
    </row>
    <row r="12" spans="1:11">
      <c r="A12" s="68"/>
      <c r="B12" s="69"/>
      <c r="C12" s="69"/>
      <c r="D12" s="70"/>
    </row>
    <row r="13" spans="1:11">
      <c r="A13" s="62" t="s">
        <v>239</v>
      </c>
      <c r="B13" s="63">
        <f>SUM(B14:B15)</f>
        <v>26104589.280000001</v>
      </c>
      <c r="C13" s="63">
        <f t="shared" ref="C13:D13" si="0">SUM(C14:C15)</f>
        <v>5898794.6900000004</v>
      </c>
      <c r="D13" s="64">
        <f t="shared" si="0"/>
        <v>5898794.6900000004</v>
      </c>
    </row>
    <row r="14" spans="1:11">
      <c r="A14" s="65" t="s">
        <v>171</v>
      </c>
      <c r="B14" s="66">
        <v>26104589.280000001</v>
      </c>
      <c r="C14" s="66">
        <v>5898794.6900000004</v>
      </c>
      <c r="D14" s="67">
        <v>5898794.6900000004</v>
      </c>
    </row>
    <row r="15" spans="1:11">
      <c r="A15" s="65" t="s">
        <v>172</v>
      </c>
      <c r="B15" s="66">
        <v>0</v>
      </c>
      <c r="C15" s="66">
        <v>0</v>
      </c>
      <c r="D15" s="67">
        <v>0</v>
      </c>
    </row>
    <row r="16" spans="1:11">
      <c r="A16" s="68"/>
      <c r="B16" s="69"/>
      <c r="C16" s="69"/>
      <c r="D16" s="70"/>
    </row>
    <row r="17" spans="1:4">
      <c r="A17" s="62" t="s">
        <v>173</v>
      </c>
      <c r="B17" s="71">
        <v>0</v>
      </c>
      <c r="C17" s="63">
        <f>C18+C19</f>
        <v>0</v>
      </c>
      <c r="D17" s="64">
        <f>D18+D19</f>
        <v>0</v>
      </c>
    </row>
    <row r="18" spans="1:4">
      <c r="A18" s="65" t="s">
        <v>174</v>
      </c>
      <c r="B18" s="72">
        <v>0</v>
      </c>
      <c r="C18" s="66">
        <v>0</v>
      </c>
      <c r="D18" s="67">
        <v>0</v>
      </c>
    </row>
    <row r="19" spans="1:4">
      <c r="A19" s="65" t="s">
        <v>175</v>
      </c>
      <c r="B19" s="72">
        <v>0</v>
      </c>
      <c r="C19" s="66">
        <v>0</v>
      </c>
      <c r="D19" s="73">
        <v>0</v>
      </c>
    </row>
    <row r="20" spans="1:4">
      <c r="A20" s="68"/>
      <c r="B20" s="69"/>
      <c r="C20" s="69"/>
      <c r="D20" s="70"/>
    </row>
    <row r="21" spans="1:4">
      <c r="A21" s="62" t="s">
        <v>176</v>
      </c>
      <c r="B21" s="63">
        <f>B8-B13+B17</f>
        <v>0</v>
      </c>
      <c r="C21" s="63">
        <f>C8-C13+C17</f>
        <v>2354253.8699999992</v>
      </c>
      <c r="D21" s="64">
        <f>D8-D13+D17</f>
        <v>2354253.8699999992</v>
      </c>
    </row>
    <row r="22" spans="1:4">
      <c r="A22" s="62"/>
      <c r="B22" s="69"/>
      <c r="C22" s="69"/>
      <c r="D22" s="70"/>
    </row>
    <row r="23" spans="1:4">
      <c r="A23" s="62" t="s">
        <v>177</v>
      </c>
      <c r="B23" s="63">
        <f>B21-B11</f>
        <v>0</v>
      </c>
      <c r="C23" s="63">
        <f>C21-C11</f>
        <v>2354253.8699999992</v>
      </c>
      <c r="D23" s="64">
        <f>D21-D11</f>
        <v>2354253.8699999992</v>
      </c>
    </row>
    <row r="24" spans="1:4">
      <c r="A24" s="62"/>
      <c r="B24" s="74"/>
      <c r="C24" s="74"/>
      <c r="D24" s="75"/>
    </row>
    <row r="25" spans="1:4">
      <c r="A25" s="76" t="s">
        <v>178</v>
      </c>
      <c r="B25" s="63">
        <f>B23-B17</f>
        <v>0</v>
      </c>
      <c r="C25" s="63">
        <f>C23-C17</f>
        <v>2354253.8699999992</v>
      </c>
      <c r="D25" s="64">
        <f>D23-D17</f>
        <v>2354253.8699999992</v>
      </c>
    </row>
    <row r="26" spans="1:4">
      <c r="A26" s="77"/>
      <c r="B26" s="78"/>
      <c r="C26" s="78"/>
      <c r="D26" s="79"/>
    </row>
    <row r="27" spans="1:4">
      <c r="A27" s="80"/>
      <c r="D27" s="81"/>
    </row>
    <row r="28" spans="1:4">
      <c r="A28" s="82" t="s">
        <v>179</v>
      </c>
      <c r="B28" s="48" t="s">
        <v>199</v>
      </c>
      <c r="C28" s="48" t="s">
        <v>166</v>
      </c>
      <c r="D28" s="83" t="s">
        <v>200</v>
      </c>
    </row>
    <row r="29" spans="1:4">
      <c r="A29" s="62" t="s">
        <v>180</v>
      </c>
      <c r="B29" s="54">
        <f>SUM(B30:B31)</f>
        <v>0</v>
      </c>
      <c r="C29" s="54">
        <f>SUM(C30:C31)</f>
        <v>0</v>
      </c>
      <c r="D29" s="84">
        <f>SUM(D30:D31)</f>
        <v>0</v>
      </c>
    </row>
    <row r="30" spans="1:4">
      <c r="A30" s="65" t="s">
        <v>181</v>
      </c>
      <c r="B30" s="85">
        <v>0</v>
      </c>
      <c r="C30" s="85">
        <v>0</v>
      </c>
      <c r="D30" s="86">
        <v>0</v>
      </c>
    </row>
    <row r="31" spans="1:4">
      <c r="A31" s="65" t="s">
        <v>182</v>
      </c>
      <c r="B31" s="85">
        <v>0</v>
      </c>
      <c r="C31" s="85">
        <v>0</v>
      </c>
      <c r="D31" s="86">
        <v>0</v>
      </c>
    </row>
    <row r="32" spans="1:4">
      <c r="A32" s="87"/>
      <c r="B32" s="58"/>
      <c r="C32" s="58"/>
      <c r="D32" s="88"/>
    </row>
    <row r="33" spans="1:4">
      <c r="A33" s="62" t="s">
        <v>183</v>
      </c>
      <c r="B33" s="54">
        <f>B25+B29</f>
        <v>0</v>
      </c>
      <c r="C33" s="54">
        <f>C25+C29</f>
        <v>2354253.8699999992</v>
      </c>
      <c r="D33" s="84">
        <f>D25+D29</f>
        <v>2354253.8699999992</v>
      </c>
    </row>
    <row r="34" spans="1:4">
      <c r="A34" s="89"/>
      <c r="B34" s="90"/>
      <c r="C34" s="90"/>
      <c r="D34" s="91"/>
    </row>
    <row r="35" spans="1:4">
      <c r="A35" s="80"/>
      <c r="D35" s="81"/>
    </row>
    <row r="36" spans="1:4" ht="30">
      <c r="A36" s="82" t="s">
        <v>179</v>
      </c>
      <c r="B36" s="48" t="s">
        <v>201</v>
      </c>
      <c r="C36" s="48" t="s">
        <v>166</v>
      </c>
      <c r="D36" s="83" t="s">
        <v>202</v>
      </c>
    </row>
    <row r="37" spans="1:4">
      <c r="A37" s="62" t="s">
        <v>184</v>
      </c>
      <c r="B37" s="54">
        <f>SUM(B38:B39)</f>
        <v>0</v>
      </c>
      <c r="C37" s="54">
        <f>SUM(C38:C39)</f>
        <v>0</v>
      </c>
      <c r="D37" s="84">
        <f>SUM(D38:D39)</f>
        <v>0</v>
      </c>
    </row>
    <row r="38" spans="1:4">
      <c r="A38" s="65" t="s">
        <v>185</v>
      </c>
      <c r="B38" s="56"/>
      <c r="C38" s="56"/>
      <c r="D38" s="92"/>
    </row>
    <row r="39" spans="1:4">
      <c r="A39" s="65" t="s">
        <v>186</v>
      </c>
      <c r="B39" s="56"/>
      <c r="C39" s="56"/>
      <c r="D39" s="92"/>
    </row>
    <row r="40" spans="1:4">
      <c r="A40" s="62" t="s">
        <v>187</v>
      </c>
      <c r="B40" s="54">
        <f>SUM(B41:B42)</f>
        <v>0</v>
      </c>
      <c r="C40" s="54">
        <f>SUM(C41:C42)</f>
        <v>0</v>
      </c>
      <c r="D40" s="84">
        <f>SUM(D41:D42)</f>
        <v>0</v>
      </c>
    </row>
    <row r="41" spans="1:4">
      <c r="A41" s="65" t="s">
        <v>188</v>
      </c>
      <c r="B41" s="85">
        <v>0</v>
      </c>
      <c r="C41" s="85">
        <v>0</v>
      </c>
      <c r="D41" s="86">
        <v>0</v>
      </c>
    </row>
    <row r="42" spans="1:4">
      <c r="A42" s="65" t="s">
        <v>189</v>
      </c>
      <c r="B42" s="85">
        <v>0</v>
      </c>
      <c r="C42" s="85">
        <v>0</v>
      </c>
      <c r="D42" s="86">
        <v>0</v>
      </c>
    </row>
    <row r="43" spans="1:4">
      <c r="A43" s="87"/>
      <c r="B43" s="58"/>
      <c r="C43" s="58"/>
      <c r="D43" s="88"/>
    </row>
    <row r="44" spans="1:4">
      <c r="A44" s="62" t="s">
        <v>190</v>
      </c>
      <c r="B44" s="54">
        <f>B37-B40</f>
        <v>0</v>
      </c>
      <c r="C44" s="54">
        <f>C37-C40</f>
        <v>0</v>
      </c>
      <c r="D44" s="84">
        <f>D37-D40</f>
        <v>0</v>
      </c>
    </row>
    <row r="45" spans="1:4">
      <c r="A45" s="93"/>
      <c r="B45" s="94"/>
      <c r="C45" s="94"/>
      <c r="D45" s="95"/>
    </row>
    <row r="46" spans="1:4">
      <c r="A46" s="96"/>
      <c r="D46" s="81"/>
    </row>
    <row r="47" spans="1:4" ht="30">
      <c r="A47" s="82" t="s">
        <v>179</v>
      </c>
      <c r="B47" s="48" t="s">
        <v>201</v>
      </c>
      <c r="C47" s="48" t="s">
        <v>166</v>
      </c>
      <c r="D47" s="83" t="s">
        <v>202</v>
      </c>
    </row>
    <row r="48" spans="1:4">
      <c r="A48" s="97" t="s">
        <v>191</v>
      </c>
      <c r="B48" s="98">
        <v>26104589.280000001</v>
      </c>
      <c r="C48" s="98">
        <v>8253048.5599999996</v>
      </c>
      <c r="D48" s="99">
        <v>8253048.5599999996</v>
      </c>
    </row>
    <row r="49" spans="1:4">
      <c r="A49" s="100" t="s">
        <v>192</v>
      </c>
      <c r="B49" s="54">
        <f>B50-B51</f>
        <v>0</v>
      </c>
      <c r="C49" s="54">
        <f>C50-C51</f>
        <v>0</v>
      </c>
      <c r="D49" s="84">
        <f>D50-D51</f>
        <v>0</v>
      </c>
    </row>
    <row r="50" spans="1:4">
      <c r="A50" s="101" t="s">
        <v>185</v>
      </c>
      <c r="B50" s="56"/>
      <c r="C50" s="56"/>
      <c r="D50" s="92"/>
    </row>
    <row r="51" spans="1:4">
      <c r="A51" s="101" t="s">
        <v>188</v>
      </c>
      <c r="B51" s="85">
        <v>0</v>
      </c>
      <c r="C51" s="85">
        <v>0</v>
      </c>
      <c r="D51" s="86">
        <v>0</v>
      </c>
    </row>
    <row r="52" spans="1:4">
      <c r="A52" s="87"/>
      <c r="B52" s="58"/>
      <c r="C52" s="58"/>
      <c r="D52" s="88"/>
    </row>
    <row r="53" spans="1:4">
      <c r="A53" s="65" t="s">
        <v>171</v>
      </c>
      <c r="B53" s="85">
        <v>26104589.280000001</v>
      </c>
      <c r="C53" s="85">
        <v>5898794.6900000004</v>
      </c>
      <c r="D53" s="86">
        <v>5898794.6900000004</v>
      </c>
    </row>
    <row r="54" spans="1:4">
      <c r="A54" s="87"/>
      <c r="B54" s="58"/>
      <c r="C54" s="58"/>
      <c r="D54" s="88"/>
    </row>
    <row r="55" spans="1:4">
      <c r="A55" s="65" t="s">
        <v>174</v>
      </c>
      <c r="B55" s="102"/>
      <c r="C55" s="85">
        <v>0</v>
      </c>
      <c r="D55" s="86">
        <v>0</v>
      </c>
    </row>
    <row r="56" spans="1:4">
      <c r="A56" s="87"/>
      <c r="B56" s="58"/>
      <c r="C56" s="58"/>
      <c r="D56" s="88"/>
    </row>
    <row r="57" spans="1:4" ht="30">
      <c r="A57" s="76" t="s">
        <v>240</v>
      </c>
      <c r="B57" s="54">
        <f>B48+B49-B53-B55</f>
        <v>0</v>
      </c>
      <c r="C57" s="54">
        <f>C48+C49-C53+C55</f>
        <v>2354253.8699999992</v>
      </c>
      <c r="D57" s="84">
        <f>D48+D49-D53+D55</f>
        <v>2354253.8699999992</v>
      </c>
    </row>
    <row r="58" spans="1:4">
      <c r="A58" s="103"/>
      <c r="B58" s="104"/>
      <c r="C58" s="104"/>
      <c r="D58" s="105"/>
    </row>
    <row r="59" spans="1:4">
      <c r="A59" s="76" t="s">
        <v>193</v>
      </c>
      <c r="B59" s="54">
        <f>B57-B49</f>
        <v>0</v>
      </c>
      <c r="C59" s="54">
        <f>C57-C49</f>
        <v>2354253.8699999992</v>
      </c>
      <c r="D59" s="84">
        <f>D57-D49</f>
        <v>2354253.8699999992</v>
      </c>
    </row>
    <row r="60" spans="1:4">
      <c r="A60" s="89"/>
      <c r="B60" s="94"/>
      <c r="C60" s="94"/>
      <c r="D60" s="95"/>
    </row>
    <row r="61" spans="1:4">
      <c r="A61" s="96"/>
      <c r="D61" s="81"/>
    </row>
    <row r="62" spans="1:4" ht="30">
      <c r="A62" s="82" t="s">
        <v>179</v>
      </c>
      <c r="B62" s="48" t="s">
        <v>201</v>
      </c>
      <c r="C62" s="48" t="s">
        <v>166</v>
      </c>
      <c r="D62" s="83" t="s">
        <v>202</v>
      </c>
    </row>
    <row r="63" spans="1:4">
      <c r="A63" s="97" t="s">
        <v>169</v>
      </c>
      <c r="B63" s="106">
        <v>0</v>
      </c>
      <c r="C63" s="106">
        <v>0</v>
      </c>
      <c r="D63" s="107">
        <v>0</v>
      </c>
    </row>
    <row r="64" spans="1:4" ht="30">
      <c r="A64" s="100" t="s">
        <v>194</v>
      </c>
      <c r="B64" s="63">
        <f>B65-B66</f>
        <v>0</v>
      </c>
      <c r="C64" s="63">
        <f>C65-C66</f>
        <v>0</v>
      </c>
      <c r="D64" s="64">
        <f>D65-D66</f>
        <v>0</v>
      </c>
    </row>
    <row r="65" spans="1:4">
      <c r="A65" s="101" t="s">
        <v>186</v>
      </c>
      <c r="B65" s="108"/>
      <c r="C65" s="108"/>
      <c r="D65" s="109"/>
    </row>
    <row r="66" spans="1:4">
      <c r="A66" s="101" t="s">
        <v>189</v>
      </c>
      <c r="B66" s="66">
        <v>0</v>
      </c>
      <c r="C66" s="66">
        <v>0</v>
      </c>
      <c r="D66" s="67">
        <v>0</v>
      </c>
    </row>
    <row r="67" spans="1:4">
      <c r="A67" s="87"/>
      <c r="B67" s="69"/>
      <c r="C67" s="69"/>
      <c r="D67" s="70"/>
    </row>
    <row r="68" spans="1:4">
      <c r="A68" s="65" t="s">
        <v>195</v>
      </c>
      <c r="B68" s="66">
        <v>0</v>
      </c>
      <c r="C68" s="66">
        <v>0</v>
      </c>
      <c r="D68" s="67">
        <v>0</v>
      </c>
    </row>
    <row r="69" spans="1:4">
      <c r="A69" s="87"/>
      <c r="B69" s="69"/>
      <c r="C69" s="69"/>
      <c r="D69" s="70"/>
    </row>
    <row r="70" spans="1:4">
      <c r="A70" s="65" t="s">
        <v>175</v>
      </c>
      <c r="B70" s="110">
        <v>0</v>
      </c>
      <c r="C70" s="66">
        <v>0</v>
      </c>
      <c r="D70" s="67">
        <v>0</v>
      </c>
    </row>
    <row r="71" spans="1:4">
      <c r="A71" s="87"/>
      <c r="B71" s="69"/>
      <c r="C71" s="69"/>
      <c r="D71" s="70"/>
    </row>
    <row r="72" spans="1:4" ht="30">
      <c r="A72" s="76" t="s">
        <v>241</v>
      </c>
      <c r="B72" s="63">
        <f>B63+B64-B68+B70</f>
        <v>0</v>
      </c>
      <c r="C72" s="63">
        <f>C63+C64-C68+C70</f>
        <v>0</v>
      </c>
      <c r="D72" s="64">
        <f>D63+D64-D68+D70</f>
        <v>0</v>
      </c>
    </row>
    <row r="73" spans="1:4">
      <c r="A73" s="87"/>
      <c r="B73" s="69"/>
      <c r="C73" s="69"/>
      <c r="D73" s="70"/>
    </row>
    <row r="74" spans="1:4" ht="15.75" thickBot="1">
      <c r="A74" s="111" t="s">
        <v>196</v>
      </c>
      <c r="B74" s="112">
        <f>B72-B64</f>
        <v>0</v>
      </c>
      <c r="C74" s="112">
        <f>C72-C64</f>
        <v>0</v>
      </c>
      <c r="D74" s="113">
        <f>D72-D64</f>
        <v>0</v>
      </c>
    </row>
    <row r="75" spans="1:4">
      <c r="A75" s="39" t="s">
        <v>165</v>
      </c>
      <c r="B75" s="8"/>
      <c r="C75" s="9"/>
      <c r="D75" s="9"/>
    </row>
    <row r="76" spans="1:4">
      <c r="A76" s="8"/>
      <c r="B76" s="8"/>
      <c r="C76" s="9"/>
      <c r="D76" s="9"/>
    </row>
    <row r="77" spans="1:4">
      <c r="A77" s="7"/>
      <c r="B77" s="7"/>
      <c r="C77" s="9"/>
    </row>
    <row r="78" spans="1:4">
      <c r="A78" s="7"/>
      <c r="B78" s="7"/>
      <c r="C78" s="9"/>
    </row>
    <row r="79" spans="1:4">
      <c r="A79" s="7"/>
      <c r="B79" s="7"/>
      <c r="C79" s="9"/>
    </row>
    <row r="80" spans="1:4">
      <c r="A80" s="7"/>
      <c r="B80" s="7"/>
      <c r="C80" s="9"/>
    </row>
    <row r="81" spans="1:3">
      <c r="A81" s="7"/>
      <c r="B81" s="7"/>
      <c r="C81" s="9"/>
    </row>
  </sheetData>
  <mergeCells count="5">
    <mergeCell ref="A4:D4"/>
    <mergeCell ref="A5:D5"/>
    <mergeCell ref="A1:D1"/>
    <mergeCell ref="A2:D2"/>
    <mergeCell ref="A3:D3"/>
  </mergeCells>
  <pageMargins left="0.70866141732283472" right="0.70866141732283472" top="0.74803149606299213" bottom="0.74803149606299213" header="0.31496062992125984" footer="0.31496062992125984"/>
  <pageSetup scale="5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83"/>
  <sheetViews>
    <sheetView topLeftCell="A70" zoomScaleNormal="100" workbookViewId="0">
      <selection activeCell="A79" sqref="A79:E84"/>
    </sheetView>
  </sheetViews>
  <sheetFormatPr baseColWidth="10" defaultRowHeight="15"/>
  <cols>
    <col min="1" max="1" width="85.42578125" customWidth="1"/>
    <col min="2" max="2" width="21" customWidth="1"/>
    <col min="3" max="3" width="20.28515625" customWidth="1"/>
    <col min="4" max="6" width="21.140625" customWidth="1"/>
    <col min="7" max="7" width="19.85546875" customWidth="1"/>
  </cols>
  <sheetData>
    <row r="1" spans="1:8" ht="21">
      <c r="A1" s="253" t="s">
        <v>242</v>
      </c>
      <c r="B1" s="254"/>
      <c r="C1" s="254"/>
      <c r="D1" s="254"/>
      <c r="E1" s="254"/>
      <c r="F1" s="254"/>
      <c r="G1" s="255"/>
      <c r="H1" s="114"/>
    </row>
    <row r="2" spans="1:8">
      <c r="A2" s="256" t="s">
        <v>211</v>
      </c>
      <c r="B2" s="243"/>
      <c r="C2" s="243"/>
      <c r="D2" s="243"/>
      <c r="E2" s="243"/>
      <c r="F2" s="243"/>
      <c r="G2" s="257"/>
    </row>
    <row r="3" spans="1:8">
      <c r="A3" s="231" t="s">
        <v>243</v>
      </c>
      <c r="B3" s="232"/>
      <c r="C3" s="232"/>
      <c r="D3" s="232"/>
      <c r="E3" s="232"/>
      <c r="F3" s="232"/>
      <c r="G3" s="233"/>
    </row>
    <row r="4" spans="1:8">
      <c r="A4" s="231" t="s">
        <v>232</v>
      </c>
      <c r="B4" s="232"/>
      <c r="C4" s="232"/>
      <c r="D4" s="232"/>
      <c r="E4" s="232"/>
      <c r="F4" s="232"/>
      <c r="G4" s="233"/>
    </row>
    <row r="5" spans="1:8">
      <c r="A5" s="234" t="s">
        <v>214</v>
      </c>
      <c r="B5" s="235"/>
      <c r="C5" s="235"/>
      <c r="D5" s="235"/>
      <c r="E5" s="235"/>
      <c r="F5" s="235"/>
      <c r="G5" s="236"/>
    </row>
    <row r="6" spans="1:8">
      <c r="A6" s="248" t="s">
        <v>244</v>
      </c>
      <c r="B6" s="250" t="s">
        <v>245</v>
      </c>
      <c r="C6" s="250"/>
      <c r="D6" s="250"/>
      <c r="E6" s="250"/>
      <c r="F6" s="250"/>
      <c r="G6" s="251" t="s">
        <v>246</v>
      </c>
    </row>
    <row r="7" spans="1:8" ht="30.75" thickBot="1">
      <c r="A7" s="249"/>
      <c r="B7" s="187" t="s">
        <v>247</v>
      </c>
      <c r="C7" s="188" t="s">
        <v>248</v>
      </c>
      <c r="D7" s="187" t="s">
        <v>249</v>
      </c>
      <c r="E7" s="187" t="s">
        <v>166</v>
      </c>
      <c r="F7" s="187" t="s">
        <v>250</v>
      </c>
      <c r="G7" s="252"/>
    </row>
    <row r="8" spans="1:8">
      <c r="A8" s="179" t="s">
        <v>251</v>
      </c>
      <c r="B8" s="180"/>
      <c r="C8" s="180"/>
      <c r="D8" s="180"/>
      <c r="E8" s="180"/>
      <c r="F8" s="180"/>
      <c r="G8" s="181"/>
    </row>
    <row r="9" spans="1:8">
      <c r="A9" s="65" t="s">
        <v>252</v>
      </c>
      <c r="B9" s="85">
        <v>0</v>
      </c>
      <c r="C9" s="85">
        <v>0</v>
      </c>
      <c r="D9" s="56">
        <f>B9+C9</f>
        <v>0</v>
      </c>
      <c r="E9" s="85">
        <v>0</v>
      </c>
      <c r="F9" s="85">
        <v>0</v>
      </c>
      <c r="G9" s="92">
        <f>F9-B9</f>
        <v>0</v>
      </c>
      <c r="H9" s="116"/>
    </row>
    <row r="10" spans="1:8">
      <c r="A10" s="65" t="s">
        <v>253</v>
      </c>
      <c r="B10" s="85">
        <v>0</v>
      </c>
      <c r="C10" s="85">
        <v>0</v>
      </c>
      <c r="D10" s="56">
        <f t="shared" ref="D10:D15" si="0">B10+C10</f>
        <v>0</v>
      </c>
      <c r="E10" s="85">
        <v>0</v>
      </c>
      <c r="F10" s="85">
        <v>0</v>
      </c>
      <c r="G10" s="92">
        <f t="shared" ref="G10:G39" si="1">F10-B10</f>
        <v>0</v>
      </c>
    </row>
    <row r="11" spans="1:8">
      <c r="A11" s="65" t="s">
        <v>254</v>
      </c>
      <c r="B11" s="85">
        <v>0</v>
      </c>
      <c r="C11" s="85">
        <v>0</v>
      </c>
      <c r="D11" s="56">
        <f t="shared" si="0"/>
        <v>0</v>
      </c>
      <c r="E11" s="85">
        <v>0</v>
      </c>
      <c r="F11" s="85">
        <v>0</v>
      </c>
      <c r="G11" s="92">
        <f t="shared" si="1"/>
        <v>0</v>
      </c>
    </row>
    <row r="12" spans="1:8">
      <c r="A12" s="65" t="s">
        <v>255</v>
      </c>
      <c r="B12" s="85">
        <v>0</v>
      </c>
      <c r="C12" s="85">
        <v>0</v>
      </c>
      <c r="D12" s="56">
        <f t="shared" si="0"/>
        <v>0</v>
      </c>
      <c r="E12" s="85">
        <v>0</v>
      </c>
      <c r="F12" s="85">
        <v>0</v>
      </c>
      <c r="G12" s="92">
        <f t="shared" si="1"/>
        <v>0</v>
      </c>
    </row>
    <row r="13" spans="1:8">
      <c r="A13" s="65" t="s">
        <v>256</v>
      </c>
      <c r="B13" s="85">
        <v>0</v>
      </c>
      <c r="C13" s="85">
        <v>0</v>
      </c>
      <c r="D13" s="56">
        <f t="shared" si="0"/>
        <v>0</v>
      </c>
      <c r="E13" s="85">
        <v>0</v>
      </c>
      <c r="F13" s="85">
        <v>0</v>
      </c>
      <c r="G13" s="92">
        <f t="shared" si="1"/>
        <v>0</v>
      </c>
    </row>
    <row r="14" spans="1:8">
      <c r="A14" s="65" t="s">
        <v>257</v>
      </c>
      <c r="B14" s="85">
        <v>0</v>
      </c>
      <c r="C14" s="85">
        <v>0</v>
      </c>
      <c r="D14" s="56">
        <f t="shared" si="0"/>
        <v>0</v>
      </c>
      <c r="E14" s="85">
        <v>0</v>
      </c>
      <c r="F14" s="85">
        <v>0</v>
      </c>
      <c r="G14" s="92">
        <f t="shared" si="1"/>
        <v>0</v>
      </c>
    </row>
    <row r="15" spans="1:8">
      <c r="A15" s="65" t="s">
        <v>258</v>
      </c>
      <c r="B15" s="85">
        <v>26104589.280000001</v>
      </c>
      <c r="C15" s="85">
        <v>0</v>
      </c>
      <c r="D15" s="56">
        <f t="shared" si="0"/>
        <v>26104589.280000001</v>
      </c>
      <c r="E15" s="85">
        <v>8253048.5599999996</v>
      </c>
      <c r="F15" s="85">
        <v>8253048.5599999996</v>
      </c>
      <c r="G15" s="92">
        <f t="shared" si="1"/>
        <v>-17851540.720000003</v>
      </c>
    </row>
    <row r="16" spans="1:8">
      <c r="A16" s="182" t="s">
        <v>259</v>
      </c>
      <c r="B16" s="56">
        <f t="shared" ref="B16:F16" si="2">SUM(B17:B27)</f>
        <v>0</v>
      </c>
      <c r="C16" s="56">
        <f t="shared" si="2"/>
        <v>0</v>
      </c>
      <c r="D16" s="56">
        <f t="shared" si="2"/>
        <v>0</v>
      </c>
      <c r="E16" s="56">
        <f t="shared" si="2"/>
        <v>0</v>
      </c>
      <c r="F16" s="56">
        <f t="shared" si="2"/>
        <v>0</v>
      </c>
      <c r="G16" s="92">
        <f t="shared" si="1"/>
        <v>0</v>
      </c>
    </row>
    <row r="17" spans="1:7">
      <c r="A17" s="183" t="s">
        <v>260</v>
      </c>
      <c r="B17" s="85">
        <v>0</v>
      </c>
      <c r="C17" s="85">
        <v>0</v>
      </c>
      <c r="D17" s="56">
        <f t="shared" ref="D17:D27" si="3">B17+C17</f>
        <v>0</v>
      </c>
      <c r="E17" s="85">
        <v>0</v>
      </c>
      <c r="F17" s="85">
        <v>0</v>
      </c>
      <c r="G17" s="92">
        <f t="shared" si="1"/>
        <v>0</v>
      </c>
    </row>
    <row r="18" spans="1:7">
      <c r="A18" s="183" t="s">
        <v>261</v>
      </c>
      <c r="B18" s="85">
        <v>0</v>
      </c>
      <c r="C18" s="85">
        <v>0</v>
      </c>
      <c r="D18" s="56">
        <f t="shared" si="3"/>
        <v>0</v>
      </c>
      <c r="E18" s="85">
        <v>0</v>
      </c>
      <c r="F18" s="85">
        <v>0</v>
      </c>
      <c r="G18" s="92">
        <f t="shared" si="1"/>
        <v>0</v>
      </c>
    </row>
    <row r="19" spans="1:7">
      <c r="A19" s="183" t="s">
        <v>262</v>
      </c>
      <c r="B19" s="85">
        <v>0</v>
      </c>
      <c r="C19" s="85">
        <v>0</v>
      </c>
      <c r="D19" s="56">
        <f t="shared" si="3"/>
        <v>0</v>
      </c>
      <c r="E19" s="85">
        <v>0</v>
      </c>
      <c r="F19" s="85">
        <v>0</v>
      </c>
      <c r="G19" s="92">
        <f t="shared" si="1"/>
        <v>0</v>
      </c>
    </row>
    <row r="20" spans="1:7">
      <c r="A20" s="183" t="s">
        <v>263</v>
      </c>
      <c r="B20" s="56"/>
      <c r="C20" s="56"/>
      <c r="D20" s="56">
        <f t="shared" si="3"/>
        <v>0</v>
      </c>
      <c r="E20" s="56"/>
      <c r="F20" s="56"/>
      <c r="G20" s="92">
        <f t="shared" si="1"/>
        <v>0</v>
      </c>
    </row>
    <row r="21" spans="1:7">
      <c r="A21" s="183" t="s">
        <v>264</v>
      </c>
      <c r="B21" s="56"/>
      <c r="C21" s="56"/>
      <c r="D21" s="56">
        <f t="shared" si="3"/>
        <v>0</v>
      </c>
      <c r="E21" s="56"/>
      <c r="F21" s="56"/>
      <c r="G21" s="92">
        <f t="shared" si="1"/>
        <v>0</v>
      </c>
    </row>
    <row r="22" spans="1:7">
      <c r="A22" s="183" t="s">
        <v>265</v>
      </c>
      <c r="B22" s="85">
        <v>0</v>
      </c>
      <c r="C22" s="85">
        <v>0</v>
      </c>
      <c r="D22" s="56">
        <f t="shared" si="3"/>
        <v>0</v>
      </c>
      <c r="E22" s="85">
        <v>0</v>
      </c>
      <c r="F22" s="85">
        <v>0</v>
      </c>
      <c r="G22" s="92">
        <f t="shared" si="1"/>
        <v>0</v>
      </c>
    </row>
    <row r="23" spans="1:7">
      <c r="A23" s="183" t="s">
        <v>266</v>
      </c>
      <c r="B23" s="56"/>
      <c r="C23" s="56"/>
      <c r="D23" s="56">
        <f t="shared" si="3"/>
        <v>0</v>
      </c>
      <c r="E23" s="56"/>
      <c r="F23" s="56"/>
      <c r="G23" s="92">
        <f t="shared" si="1"/>
        <v>0</v>
      </c>
    </row>
    <row r="24" spans="1:7">
      <c r="A24" s="183" t="s">
        <v>267</v>
      </c>
      <c r="B24" s="56"/>
      <c r="C24" s="56"/>
      <c r="D24" s="56">
        <f t="shared" si="3"/>
        <v>0</v>
      </c>
      <c r="E24" s="56"/>
      <c r="F24" s="56"/>
      <c r="G24" s="92">
        <f t="shared" si="1"/>
        <v>0</v>
      </c>
    </row>
    <row r="25" spans="1:7">
      <c r="A25" s="183" t="s">
        <v>268</v>
      </c>
      <c r="B25" s="85">
        <v>0</v>
      </c>
      <c r="C25" s="85">
        <v>0</v>
      </c>
      <c r="D25" s="56">
        <f t="shared" si="3"/>
        <v>0</v>
      </c>
      <c r="E25" s="85">
        <v>0</v>
      </c>
      <c r="F25" s="85">
        <v>0</v>
      </c>
      <c r="G25" s="92">
        <f t="shared" si="1"/>
        <v>0</v>
      </c>
    </row>
    <row r="26" spans="1:7">
      <c r="A26" s="183" t="s">
        <v>269</v>
      </c>
      <c r="B26" s="85">
        <v>0</v>
      </c>
      <c r="C26" s="85">
        <v>0</v>
      </c>
      <c r="D26" s="56">
        <f t="shared" si="3"/>
        <v>0</v>
      </c>
      <c r="E26" s="85">
        <v>0</v>
      </c>
      <c r="F26" s="85">
        <v>0</v>
      </c>
      <c r="G26" s="92">
        <f t="shared" si="1"/>
        <v>0</v>
      </c>
    </row>
    <row r="27" spans="1:7">
      <c r="A27" s="183" t="s">
        <v>270</v>
      </c>
      <c r="B27" s="85">
        <v>0</v>
      </c>
      <c r="C27" s="85">
        <v>0</v>
      </c>
      <c r="D27" s="56">
        <f t="shared" si="3"/>
        <v>0</v>
      </c>
      <c r="E27" s="85">
        <v>0</v>
      </c>
      <c r="F27" s="85">
        <v>0</v>
      </c>
      <c r="G27" s="92">
        <f t="shared" si="1"/>
        <v>0</v>
      </c>
    </row>
    <row r="28" spans="1:7">
      <c r="A28" s="65" t="s">
        <v>271</v>
      </c>
      <c r="B28" s="56">
        <f>SUM(B29:B33)</f>
        <v>0</v>
      </c>
      <c r="C28" s="56">
        <f t="shared" ref="C28:F28" si="4">SUM(C29:C33)</f>
        <v>0</v>
      </c>
      <c r="D28" s="56">
        <f t="shared" si="4"/>
        <v>0</v>
      </c>
      <c r="E28" s="56">
        <f t="shared" si="4"/>
        <v>0</v>
      </c>
      <c r="F28" s="56">
        <f t="shared" si="4"/>
        <v>0</v>
      </c>
      <c r="G28" s="92">
        <f t="shared" si="1"/>
        <v>0</v>
      </c>
    </row>
    <row r="29" spans="1:7">
      <c r="A29" s="183" t="s">
        <v>272</v>
      </c>
      <c r="B29" s="85">
        <v>0</v>
      </c>
      <c r="C29" s="85">
        <v>0</v>
      </c>
      <c r="D29" s="56">
        <f t="shared" ref="D29:D33" si="5">B29+C29</f>
        <v>0</v>
      </c>
      <c r="E29" s="85">
        <v>0</v>
      </c>
      <c r="F29" s="85">
        <v>0</v>
      </c>
      <c r="G29" s="92">
        <f t="shared" si="1"/>
        <v>0</v>
      </c>
    </row>
    <row r="30" spans="1:7">
      <c r="A30" s="183" t="s">
        <v>273</v>
      </c>
      <c r="B30" s="85">
        <v>0</v>
      </c>
      <c r="C30" s="85">
        <v>0</v>
      </c>
      <c r="D30" s="56">
        <f t="shared" si="5"/>
        <v>0</v>
      </c>
      <c r="E30" s="85">
        <v>0</v>
      </c>
      <c r="F30" s="85">
        <v>0</v>
      </c>
      <c r="G30" s="92">
        <f t="shared" si="1"/>
        <v>0</v>
      </c>
    </row>
    <row r="31" spans="1:7">
      <c r="A31" s="183" t="s">
        <v>274</v>
      </c>
      <c r="B31" s="85">
        <v>0</v>
      </c>
      <c r="C31" s="85">
        <v>0</v>
      </c>
      <c r="D31" s="56">
        <f t="shared" si="5"/>
        <v>0</v>
      </c>
      <c r="E31" s="85">
        <v>0</v>
      </c>
      <c r="F31" s="85">
        <v>0</v>
      </c>
      <c r="G31" s="92">
        <f t="shared" si="1"/>
        <v>0</v>
      </c>
    </row>
    <row r="32" spans="1:7">
      <c r="A32" s="183" t="s">
        <v>275</v>
      </c>
      <c r="B32" s="85">
        <v>0</v>
      </c>
      <c r="C32" s="85">
        <v>0</v>
      </c>
      <c r="D32" s="56">
        <f t="shared" si="5"/>
        <v>0</v>
      </c>
      <c r="E32" s="85">
        <v>0</v>
      </c>
      <c r="F32" s="85">
        <v>0</v>
      </c>
      <c r="G32" s="92">
        <f t="shared" si="1"/>
        <v>0</v>
      </c>
    </row>
    <row r="33" spans="1:8">
      <c r="A33" s="183" t="s">
        <v>276</v>
      </c>
      <c r="B33" s="85">
        <v>0</v>
      </c>
      <c r="C33" s="85">
        <v>0</v>
      </c>
      <c r="D33" s="56">
        <f t="shared" si="5"/>
        <v>0</v>
      </c>
      <c r="E33" s="85">
        <v>0</v>
      </c>
      <c r="F33" s="85">
        <v>0</v>
      </c>
      <c r="G33" s="92">
        <f t="shared" si="1"/>
        <v>0</v>
      </c>
    </row>
    <row r="34" spans="1:8">
      <c r="A34" s="65" t="s">
        <v>277</v>
      </c>
      <c r="B34" s="85">
        <v>0</v>
      </c>
      <c r="C34" s="85">
        <v>0</v>
      </c>
      <c r="D34" s="56">
        <f>B34+C34</f>
        <v>0</v>
      </c>
      <c r="E34" s="85">
        <v>0</v>
      </c>
      <c r="F34" s="85">
        <v>0</v>
      </c>
      <c r="G34" s="92">
        <f t="shared" si="1"/>
        <v>0</v>
      </c>
    </row>
    <row r="35" spans="1:8">
      <c r="A35" s="65" t="s">
        <v>278</v>
      </c>
      <c r="B35" s="56">
        <f>B36</f>
        <v>0</v>
      </c>
      <c r="C35" s="56">
        <f>C36</f>
        <v>0</v>
      </c>
      <c r="D35" s="56">
        <f>B35+C35</f>
        <v>0</v>
      </c>
      <c r="E35" s="56">
        <f>E36</f>
        <v>0</v>
      </c>
      <c r="F35" s="56">
        <f>F36</f>
        <v>0</v>
      </c>
      <c r="G35" s="92">
        <f t="shared" si="1"/>
        <v>0</v>
      </c>
    </row>
    <row r="36" spans="1:8">
      <c r="A36" s="183" t="s">
        <v>279</v>
      </c>
      <c r="B36" s="85">
        <v>0</v>
      </c>
      <c r="C36" s="85">
        <v>0</v>
      </c>
      <c r="D36" s="56">
        <f>B36+C36</f>
        <v>0</v>
      </c>
      <c r="E36" s="85">
        <v>0</v>
      </c>
      <c r="F36" s="85">
        <v>0</v>
      </c>
      <c r="G36" s="92">
        <f t="shared" si="1"/>
        <v>0</v>
      </c>
    </row>
    <row r="37" spans="1:8">
      <c r="A37" s="65" t="s">
        <v>280</v>
      </c>
      <c r="B37" s="56">
        <f>B38+B39</f>
        <v>0</v>
      </c>
      <c r="C37" s="56">
        <f t="shared" ref="C37:F37" si="6">C38+C39</f>
        <v>0</v>
      </c>
      <c r="D37" s="56">
        <f t="shared" si="6"/>
        <v>0</v>
      </c>
      <c r="E37" s="56">
        <f t="shared" si="6"/>
        <v>0</v>
      </c>
      <c r="F37" s="56">
        <f t="shared" si="6"/>
        <v>0</v>
      </c>
      <c r="G37" s="92">
        <f t="shared" si="1"/>
        <v>0</v>
      </c>
    </row>
    <row r="38" spans="1:8">
      <c r="A38" s="183" t="s">
        <v>281</v>
      </c>
      <c r="B38" s="56"/>
      <c r="C38" s="56"/>
      <c r="D38" s="56">
        <f>B38+C38</f>
        <v>0</v>
      </c>
      <c r="E38" s="56"/>
      <c r="F38" s="56"/>
      <c r="G38" s="92">
        <f t="shared" si="1"/>
        <v>0</v>
      </c>
    </row>
    <row r="39" spans="1:8">
      <c r="A39" s="183" t="s">
        <v>282</v>
      </c>
      <c r="B39" s="56"/>
      <c r="C39" s="56"/>
      <c r="D39" s="56">
        <f>B39+C39</f>
        <v>0</v>
      </c>
      <c r="E39" s="56"/>
      <c r="F39" s="56"/>
      <c r="G39" s="92">
        <f t="shared" si="1"/>
        <v>0</v>
      </c>
    </row>
    <row r="40" spans="1:8">
      <c r="A40" s="87"/>
      <c r="B40" s="56"/>
      <c r="C40" s="56"/>
      <c r="D40" s="56"/>
      <c r="E40" s="56"/>
      <c r="F40" s="56"/>
      <c r="G40" s="92"/>
    </row>
    <row r="41" spans="1:8">
      <c r="A41" s="62" t="s">
        <v>283</v>
      </c>
      <c r="B41" s="54">
        <f>B9+B10+B11+B12+B13+B14+B15+B16+B28++B34+B35+B37</f>
        <v>26104589.280000001</v>
      </c>
      <c r="C41" s="54">
        <f t="shared" ref="C41:G41" si="7">C9+C10+C11+C12+C13+C14+C15+C16+C28++C34+C35+C37</f>
        <v>0</v>
      </c>
      <c r="D41" s="54">
        <f t="shared" si="7"/>
        <v>26104589.280000001</v>
      </c>
      <c r="E41" s="54">
        <f t="shared" si="7"/>
        <v>8253048.5599999996</v>
      </c>
      <c r="F41" s="54">
        <f t="shared" si="7"/>
        <v>8253048.5599999996</v>
      </c>
      <c r="G41" s="84">
        <f t="shared" si="7"/>
        <v>-17851540.720000003</v>
      </c>
    </row>
    <row r="42" spans="1:8">
      <c r="A42" s="62" t="s">
        <v>284</v>
      </c>
      <c r="B42" s="117"/>
      <c r="C42" s="117"/>
      <c r="D42" s="117"/>
      <c r="E42" s="117"/>
      <c r="F42" s="117"/>
      <c r="G42" s="84">
        <f>IF((F41-B41)&lt;0,0,(F41-B41))</f>
        <v>0</v>
      </c>
      <c r="H42" s="116"/>
    </row>
    <row r="43" spans="1:8">
      <c r="A43" s="87"/>
      <c r="B43" s="58"/>
      <c r="C43" s="58"/>
      <c r="D43" s="58"/>
      <c r="E43" s="58"/>
      <c r="F43" s="58"/>
      <c r="G43" s="88"/>
    </row>
    <row r="44" spans="1:8">
      <c r="A44" s="62" t="s">
        <v>285</v>
      </c>
      <c r="B44" s="58"/>
      <c r="C44" s="58"/>
      <c r="D44" s="58"/>
      <c r="E44" s="58"/>
      <c r="F44" s="58"/>
      <c r="G44" s="88"/>
    </row>
    <row r="45" spans="1:8">
      <c r="A45" s="65" t="s">
        <v>286</v>
      </c>
      <c r="B45" s="56">
        <f>SUM(B46:B53)</f>
        <v>0</v>
      </c>
      <c r="C45" s="56">
        <f t="shared" ref="C45:F45" si="8">SUM(C46:C53)</f>
        <v>0</v>
      </c>
      <c r="D45" s="56">
        <f t="shared" si="8"/>
        <v>0</v>
      </c>
      <c r="E45" s="56">
        <f t="shared" si="8"/>
        <v>0</v>
      </c>
      <c r="F45" s="56">
        <f t="shared" si="8"/>
        <v>0</v>
      </c>
      <c r="G45" s="92">
        <f>F45-B45</f>
        <v>0</v>
      </c>
    </row>
    <row r="46" spans="1:8">
      <c r="A46" s="184" t="s">
        <v>287</v>
      </c>
      <c r="B46" s="56"/>
      <c r="C46" s="56"/>
      <c r="D46" s="56">
        <f>B46+C46</f>
        <v>0</v>
      </c>
      <c r="E46" s="56"/>
      <c r="F46" s="56"/>
      <c r="G46" s="92">
        <f>F46-B46</f>
        <v>0</v>
      </c>
    </row>
    <row r="47" spans="1:8">
      <c r="A47" s="184" t="s">
        <v>288</v>
      </c>
      <c r="B47" s="56"/>
      <c r="C47" s="56"/>
      <c r="D47" s="56">
        <f t="shared" ref="D47:D53" si="9">B47+C47</f>
        <v>0</v>
      </c>
      <c r="E47" s="56"/>
      <c r="F47" s="56"/>
      <c r="G47" s="92">
        <f t="shared" ref="G47:G48" si="10">F47-B47</f>
        <v>0</v>
      </c>
    </row>
    <row r="48" spans="1:8">
      <c r="A48" s="184" t="s">
        <v>289</v>
      </c>
      <c r="B48" s="85">
        <v>0</v>
      </c>
      <c r="C48" s="85">
        <v>0</v>
      </c>
      <c r="D48" s="56">
        <f t="shared" si="9"/>
        <v>0</v>
      </c>
      <c r="E48" s="85">
        <v>0</v>
      </c>
      <c r="F48" s="85">
        <v>0</v>
      </c>
      <c r="G48" s="92">
        <f t="shared" si="10"/>
        <v>0</v>
      </c>
    </row>
    <row r="49" spans="1:7" ht="30">
      <c r="A49" s="184" t="s">
        <v>290</v>
      </c>
      <c r="B49" s="85">
        <v>0</v>
      </c>
      <c r="C49" s="85">
        <v>0</v>
      </c>
      <c r="D49" s="56">
        <f t="shared" si="9"/>
        <v>0</v>
      </c>
      <c r="E49" s="85">
        <v>0</v>
      </c>
      <c r="F49" s="85">
        <v>0</v>
      </c>
      <c r="G49" s="92">
        <f>F49-B49</f>
        <v>0</v>
      </c>
    </row>
    <row r="50" spans="1:7">
      <c r="A50" s="184" t="s">
        <v>291</v>
      </c>
      <c r="B50" s="56"/>
      <c r="C50" s="56"/>
      <c r="D50" s="56">
        <f t="shared" si="9"/>
        <v>0</v>
      </c>
      <c r="E50" s="56"/>
      <c r="F50" s="56"/>
      <c r="G50" s="92">
        <f t="shared" ref="G50:G63" si="11">F50-B50</f>
        <v>0</v>
      </c>
    </row>
    <row r="51" spans="1:7">
      <c r="A51" s="184" t="s">
        <v>292</v>
      </c>
      <c r="B51" s="56"/>
      <c r="C51" s="56"/>
      <c r="D51" s="56">
        <f t="shared" si="9"/>
        <v>0</v>
      </c>
      <c r="E51" s="56"/>
      <c r="F51" s="56"/>
      <c r="G51" s="92">
        <f t="shared" si="11"/>
        <v>0</v>
      </c>
    </row>
    <row r="52" spans="1:7" ht="30">
      <c r="A52" s="185" t="s">
        <v>293</v>
      </c>
      <c r="B52" s="56"/>
      <c r="C52" s="56"/>
      <c r="D52" s="56">
        <f t="shared" si="9"/>
        <v>0</v>
      </c>
      <c r="E52" s="56"/>
      <c r="F52" s="56"/>
      <c r="G52" s="92">
        <f t="shared" si="11"/>
        <v>0</v>
      </c>
    </row>
    <row r="53" spans="1:7">
      <c r="A53" s="183" t="s">
        <v>294</v>
      </c>
      <c r="B53" s="56"/>
      <c r="C53" s="56"/>
      <c r="D53" s="56">
        <f t="shared" si="9"/>
        <v>0</v>
      </c>
      <c r="E53" s="56"/>
      <c r="F53" s="56"/>
      <c r="G53" s="92">
        <f t="shared" si="11"/>
        <v>0</v>
      </c>
    </row>
    <row r="54" spans="1:7">
      <c r="A54" s="65" t="s">
        <v>295</v>
      </c>
      <c r="B54" s="56">
        <f>SUM(B55:B58)</f>
        <v>0</v>
      </c>
      <c r="C54" s="56">
        <f t="shared" ref="C54:F54" si="12">SUM(C55:C58)</f>
        <v>0</v>
      </c>
      <c r="D54" s="56">
        <f t="shared" si="12"/>
        <v>0</v>
      </c>
      <c r="E54" s="56">
        <f t="shared" si="12"/>
        <v>0</v>
      </c>
      <c r="F54" s="56">
        <f t="shared" si="12"/>
        <v>0</v>
      </c>
      <c r="G54" s="92">
        <f t="shared" si="11"/>
        <v>0</v>
      </c>
    </row>
    <row r="55" spans="1:7">
      <c r="A55" s="185" t="s">
        <v>296</v>
      </c>
      <c r="B55" s="56"/>
      <c r="C55" s="56"/>
      <c r="D55" s="56">
        <f t="shared" ref="D55:D58" si="13">B55+C55</f>
        <v>0</v>
      </c>
      <c r="E55" s="56"/>
      <c r="F55" s="56"/>
      <c r="G55" s="92">
        <f t="shared" si="11"/>
        <v>0</v>
      </c>
    </row>
    <row r="56" spans="1:7">
      <c r="A56" s="184" t="s">
        <v>297</v>
      </c>
      <c r="B56" s="56"/>
      <c r="C56" s="56"/>
      <c r="D56" s="56">
        <f t="shared" si="13"/>
        <v>0</v>
      </c>
      <c r="E56" s="56"/>
      <c r="F56" s="56"/>
      <c r="G56" s="92">
        <f t="shared" si="11"/>
        <v>0</v>
      </c>
    </row>
    <row r="57" spans="1:7">
      <c r="A57" s="184" t="s">
        <v>298</v>
      </c>
      <c r="B57" s="56"/>
      <c r="C57" s="56"/>
      <c r="D57" s="56">
        <f t="shared" si="13"/>
        <v>0</v>
      </c>
      <c r="E57" s="56"/>
      <c r="F57" s="56"/>
      <c r="G57" s="92">
        <f t="shared" si="11"/>
        <v>0</v>
      </c>
    </row>
    <row r="58" spans="1:7">
      <c r="A58" s="185" t="s">
        <v>299</v>
      </c>
      <c r="B58" s="85">
        <v>0</v>
      </c>
      <c r="C58" s="85">
        <v>0</v>
      </c>
      <c r="D58" s="56">
        <f t="shared" si="13"/>
        <v>0</v>
      </c>
      <c r="E58" s="85">
        <v>0</v>
      </c>
      <c r="F58" s="85">
        <v>0</v>
      </c>
      <c r="G58" s="92">
        <f t="shared" si="11"/>
        <v>0</v>
      </c>
    </row>
    <row r="59" spans="1:7">
      <c r="A59" s="65" t="s">
        <v>300</v>
      </c>
      <c r="B59" s="56">
        <f>B60+B61</f>
        <v>0</v>
      </c>
      <c r="C59" s="56">
        <f t="shared" ref="C59:F59" si="14">C60+C61</f>
        <v>0</v>
      </c>
      <c r="D59" s="56">
        <f t="shared" si="14"/>
        <v>0</v>
      </c>
      <c r="E59" s="56">
        <f t="shared" si="14"/>
        <v>0</v>
      </c>
      <c r="F59" s="56">
        <f t="shared" si="14"/>
        <v>0</v>
      </c>
      <c r="G59" s="92">
        <f t="shared" si="11"/>
        <v>0</v>
      </c>
    </row>
    <row r="60" spans="1:7">
      <c r="A60" s="184" t="s">
        <v>301</v>
      </c>
      <c r="B60" s="85">
        <v>0</v>
      </c>
      <c r="C60" s="85">
        <v>0</v>
      </c>
      <c r="D60" s="56">
        <f t="shared" ref="D60:D63" si="15">B60+C60</f>
        <v>0</v>
      </c>
      <c r="E60" s="85">
        <v>0</v>
      </c>
      <c r="F60" s="85">
        <v>0</v>
      </c>
      <c r="G60" s="92">
        <f t="shared" si="11"/>
        <v>0</v>
      </c>
    </row>
    <row r="61" spans="1:7">
      <c r="A61" s="184" t="s">
        <v>302</v>
      </c>
      <c r="B61" s="85">
        <v>0</v>
      </c>
      <c r="C61" s="85">
        <v>0</v>
      </c>
      <c r="D61" s="56">
        <f t="shared" si="15"/>
        <v>0</v>
      </c>
      <c r="E61" s="85">
        <v>0</v>
      </c>
      <c r="F61" s="85">
        <v>0</v>
      </c>
      <c r="G61" s="92">
        <f t="shared" si="11"/>
        <v>0</v>
      </c>
    </row>
    <row r="62" spans="1:7">
      <c r="A62" s="65" t="s">
        <v>303</v>
      </c>
      <c r="B62" s="85">
        <v>0</v>
      </c>
      <c r="C62" s="85">
        <v>0</v>
      </c>
      <c r="D62" s="56">
        <f t="shared" si="15"/>
        <v>0</v>
      </c>
      <c r="E62" s="85">
        <v>0</v>
      </c>
      <c r="F62" s="85">
        <v>0</v>
      </c>
      <c r="G62" s="92">
        <f t="shared" si="11"/>
        <v>0</v>
      </c>
    </row>
    <row r="63" spans="1:7">
      <c r="A63" s="65" t="s">
        <v>304</v>
      </c>
      <c r="B63" s="85">
        <v>0</v>
      </c>
      <c r="C63" s="85">
        <v>0</v>
      </c>
      <c r="D63" s="56">
        <f t="shared" si="15"/>
        <v>0</v>
      </c>
      <c r="E63" s="85">
        <v>0</v>
      </c>
      <c r="F63" s="56"/>
      <c r="G63" s="92">
        <f t="shared" si="11"/>
        <v>0</v>
      </c>
    </row>
    <row r="64" spans="1:7">
      <c r="A64" s="87"/>
      <c r="B64" s="58"/>
      <c r="C64" s="58"/>
      <c r="D64" s="58"/>
      <c r="E64" s="58"/>
      <c r="F64" s="58"/>
      <c r="G64" s="88"/>
    </row>
    <row r="65" spans="1:7">
      <c r="A65" s="62" t="s">
        <v>305</v>
      </c>
      <c r="B65" s="54">
        <f>B45+B54+B59+B62+B63</f>
        <v>0</v>
      </c>
      <c r="C65" s="54">
        <f t="shared" ref="C65:F65" si="16">C45+C54+C59+C62+C63</f>
        <v>0</v>
      </c>
      <c r="D65" s="54">
        <f t="shared" si="16"/>
        <v>0</v>
      </c>
      <c r="E65" s="54">
        <f t="shared" si="16"/>
        <v>0</v>
      </c>
      <c r="F65" s="54">
        <f t="shared" si="16"/>
        <v>0</v>
      </c>
      <c r="G65" s="84">
        <f>F65-B65</f>
        <v>0</v>
      </c>
    </row>
    <row r="66" spans="1:7">
      <c r="A66" s="87"/>
      <c r="B66" s="58"/>
      <c r="C66" s="58"/>
      <c r="D66" s="58"/>
      <c r="E66" s="58"/>
      <c r="F66" s="58"/>
      <c r="G66" s="88"/>
    </row>
    <row r="67" spans="1:7">
      <c r="A67" s="62" t="s">
        <v>306</v>
      </c>
      <c r="B67" s="54">
        <f>B68</f>
        <v>0</v>
      </c>
      <c r="C67" s="54">
        <f t="shared" ref="C67:G67" si="17">C68</f>
        <v>0</v>
      </c>
      <c r="D67" s="54">
        <f t="shared" si="17"/>
        <v>0</v>
      </c>
      <c r="E67" s="54">
        <f t="shared" si="17"/>
        <v>0</v>
      </c>
      <c r="F67" s="54">
        <f t="shared" si="17"/>
        <v>0</v>
      </c>
      <c r="G67" s="84">
        <f t="shared" si="17"/>
        <v>0</v>
      </c>
    </row>
    <row r="68" spans="1:7">
      <c r="A68" s="65" t="s">
        <v>307</v>
      </c>
      <c r="B68" s="85">
        <v>0</v>
      </c>
      <c r="C68" s="85">
        <v>0</v>
      </c>
      <c r="D68" s="56">
        <f>B68+C68</f>
        <v>0</v>
      </c>
      <c r="E68" s="85">
        <v>0</v>
      </c>
      <c r="F68" s="85">
        <v>0</v>
      </c>
      <c r="G68" s="92">
        <f t="shared" ref="G68" si="18">F68-B68</f>
        <v>0</v>
      </c>
    </row>
    <row r="69" spans="1:7">
      <c r="A69" s="87"/>
      <c r="B69" s="58"/>
      <c r="C69" s="58"/>
      <c r="D69" s="58"/>
      <c r="E69" s="58"/>
      <c r="F69" s="58"/>
      <c r="G69" s="88"/>
    </row>
    <row r="70" spans="1:7">
      <c r="A70" s="62" t="s">
        <v>308</v>
      </c>
      <c r="B70" s="54">
        <f>B41+B65+B67</f>
        <v>26104589.280000001</v>
      </c>
      <c r="C70" s="54">
        <f t="shared" ref="C70:G70" si="19">C41+C65+C67</f>
        <v>0</v>
      </c>
      <c r="D70" s="54">
        <f t="shared" si="19"/>
        <v>26104589.280000001</v>
      </c>
      <c r="E70" s="54">
        <f t="shared" si="19"/>
        <v>8253048.5599999996</v>
      </c>
      <c r="F70" s="54">
        <f t="shared" si="19"/>
        <v>8253048.5599999996</v>
      </c>
      <c r="G70" s="84">
        <f t="shared" si="19"/>
        <v>-17851540.720000003</v>
      </c>
    </row>
    <row r="71" spans="1:7">
      <c r="A71" s="87"/>
      <c r="B71" s="58"/>
      <c r="C71" s="58"/>
      <c r="D71" s="58"/>
      <c r="E71" s="58"/>
      <c r="F71" s="58"/>
      <c r="G71" s="88"/>
    </row>
    <row r="72" spans="1:7">
      <c r="A72" s="62" t="s">
        <v>309</v>
      </c>
      <c r="B72" s="58"/>
      <c r="C72" s="58"/>
      <c r="D72" s="58"/>
      <c r="E72" s="58"/>
      <c r="F72" s="58"/>
      <c r="G72" s="88"/>
    </row>
    <row r="73" spans="1:7" ht="30">
      <c r="A73" s="186" t="s">
        <v>310</v>
      </c>
      <c r="B73" s="85">
        <v>0</v>
      </c>
      <c r="C73" s="85">
        <v>0</v>
      </c>
      <c r="D73" s="56">
        <f t="shared" ref="D73:D74" si="20">B73+C73</f>
        <v>0</v>
      </c>
      <c r="E73" s="85">
        <v>0</v>
      </c>
      <c r="F73" s="85">
        <v>0</v>
      </c>
      <c r="G73" s="92">
        <f t="shared" ref="G73:G74" si="21">F73-B73</f>
        <v>0</v>
      </c>
    </row>
    <row r="74" spans="1:7" ht="30">
      <c r="A74" s="186" t="s">
        <v>311</v>
      </c>
      <c r="B74" s="85">
        <v>0</v>
      </c>
      <c r="C74" s="85">
        <v>0</v>
      </c>
      <c r="D74" s="56">
        <f t="shared" si="20"/>
        <v>0</v>
      </c>
      <c r="E74" s="85">
        <v>0</v>
      </c>
      <c r="F74" s="85">
        <v>0</v>
      </c>
      <c r="G74" s="92">
        <f t="shared" si="21"/>
        <v>0</v>
      </c>
    </row>
    <row r="75" spans="1:7">
      <c r="A75" s="76" t="s">
        <v>312</v>
      </c>
      <c r="B75" s="54">
        <f>B73+B74</f>
        <v>0</v>
      </c>
      <c r="C75" s="54">
        <f t="shared" ref="C75:G75" si="22">C73+C74</f>
        <v>0</v>
      </c>
      <c r="D75" s="54">
        <f t="shared" si="22"/>
        <v>0</v>
      </c>
      <c r="E75" s="54">
        <f t="shared" si="22"/>
        <v>0</v>
      </c>
      <c r="F75" s="54">
        <f t="shared" si="22"/>
        <v>0</v>
      </c>
      <c r="G75" s="84">
        <f t="shared" si="22"/>
        <v>0</v>
      </c>
    </row>
    <row r="76" spans="1:7" ht="15.75" thickBot="1">
      <c r="A76" s="175"/>
      <c r="B76" s="177"/>
      <c r="C76" s="177"/>
      <c r="D76" s="177"/>
      <c r="E76" s="177"/>
      <c r="F76" s="177"/>
      <c r="G76" s="178"/>
    </row>
    <row r="77" spans="1:7">
      <c r="A77" s="39" t="s">
        <v>165</v>
      </c>
      <c r="B77" s="8"/>
      <c r="C77" s="9"/>
      <c r="D77" s="9"/>
      <c r="E77" s="118"/>
      <c r="F77" s="118"/>
      <c r="G77" s="118"/>
    </row>
    <row r="78" spans="1:7">
      <c r="A78" s="8"/>
      <c r="B78" s="8"/>
      <c r="C78" s="9"/>
      <c r="D78" s="9"/>
      <c r="E78" s="118"/>
      <c r="F78" s="118"/>
      <c r="G78" s="119">
        <f t="shared" ref="G78" si="23">B78-F78</f>
        <v>0</v>
      </c>
    </row>
    <row r="79" spans="1:7">
      <c r="A79" s="7"/>
      <c r="B79" s="8"/>
      <c r="C79" s="9"/>
      <c r="D79" s="7"/>
      <c r="E79" s="118"/>
      <c r="F79" s="118"/>
      <c r="G79" s="119"/>
    </row>
    <row r="80" spans="1:7">
      <c r="A80" s="7"/>
      <c r="B80" s="8"/>
      <c r="C80" s="9"/>
      <c r="D80" s="7"/>
      <c r="E80" s="120"/>
      <c r="F80" s="120"/>
      <c r="G80" s="120"/>
    </row>
    <row r="81" spans="1:4">
      <c r="A81" s="7"/>
      <c r="B81" s="8"/>
      <c r="C81" s="9"/>
      <c r="D81" s="7"/>
    </row>
    <row r="82" spans="1:4">
      <c r="A82" s="7"/>
      <c r="B82" s="8"/>
      <c r="C82" s="9"/>
      <c r="D82" s="7"/>
    </row>
    <row r="83" spans="1:4">
      <c r="A83" s="7"/>
      <c r="B83" s="8"/>
      <c r="C83" s="9"/>
      <c r="D83" s="7"/>
    </row>
  </sheetData>
  <mergeCells count="8">
    <mergeCell ref="A6:A7"/>
    <mergeCell ref="B6:F6"/>
    <mergeCell ref="G6:G7"/>
    <mergeCell ref="A1:G1"/>
    <mergeCell ref="A2:G2"/>
    <mergeCell ref="A3:G3"/>
    <mergeCell ref="A4:G4"/>
    <mergeCell ref="A5:G5"/>
  </mergeCells>
  <pageMargins left="0.70866141732283472" right="0.70866141732283472" top="0.74803149606299213" bottom="0.74803149606299213" header="0.31496062992125984" footer="0.31496062992125984"/>
  <pageSetup scale="42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D8CFAD-C157-42A2-B11A-B86AD710AD7B}">
  <dimension ref="A1:H167"/>
  <sheetViews>
    <sheetView topLeftCell="A154" zoomScaleNormal="100" workbookViewId="0">
      <selection activeCell="A163" sqref="A163:F171"/>
    </sheetView>
  </sheetViews>
  <sheetFormatPr baseColWidth="10" defaultRowHeight="15"/>
  <cols>
    <col min="1" max="1" width="103.28515625" customWidth="1"/>
    <col min="2" max="5" width="21" customWidth="1"/>
    <col min="6" max="6" width="20.85546875" customWidth="1"/>
    <col min="7" max="7" width="21" customWidth="1"/>
  </cols>
  <sheetData>
    <row r="1" spans="1:8" ht="48.75" customHeight="1">
      <c r="A1" s="262" t="s">
        <v>313</v>
      </c>
      <c r="B1" s="254"/>
      <c r="C1" s="254"/>
      <c r="D1" s="254"/>
      <c r="E1" s="254"/>
      <c r="F1" s="254"/>
      <c r="G1" s="255"/>
    </row>
    <row r="2" spans="1:8">
      <c r="A2" s="248" t="s">
        <v>211</v>
      </c>
      <c r="B2" s="263"/>
      <c r="C2" s="263"/>
      <c r="D2" s="263"/>
      <c r="E2" s="263"/>
      <c r="F2" s="263"/>
      <c r="G2" s="264"/>
    </row>
    <row r="3" spans="1:8">
      <c r="A3" s="265" t="s">
        <v>314</v>
      </c>
      <c r="B3" s="266"/>
      <c r="C3" s="266"/>
      <c r="D3" s="266"/>
      <c r="E3" s="266"/>
      <c r="F3" s="266"/>
      <c r="G3" s="267"/>
    </row>
    <row r="4" spans="1:8">
      <c r="A4" s="265" t="s">
        <v>315</v>
      </c>
      <c r="B4" s="266"/>
      <c r="C4" s="266"/>
      <c r="D4" s="266"/>
      <c r="E4" s="266"/>
      <c r="F4" s="266"/>
      <c r="G4" s="267"/>
    </row>
    <row r="5" spans="1:8">
      <c r="A5" s="265" t="s">
        <v>232</v>
      </c>
      <c r="B5" s="266"/>
      <c r="C5" s="266"/>
      <c r="D5" s="266"/>
      <c r="E5" s="266"/>
      <c r="F5" s="266"/>
      <c r="G5" s="267"/>
    </row>
    <row r="6" spans="1:8">
      <c r="A6" s="268" t="s">
        <v>214</v>
      </c>
      <c r="B6" s="269"/>
      <c r="C6" s="269"/>
      <c r="D6" s="269"/>
      <c r="E6" s="269"/>
      <c r="F6" s="269"/>
      <c r="G6" s="270"/>
    </row>
    <row r="7" spans="1:8">
      <c r="A7" s="258" t="s">
        <v>0</v>
      </c>
      <c r="B7" s="259" t="s">
        <v>316</v>
      </c>
      <c r="C7" s="259"/>
      <c r="D7" s="259"/>
      <c r="E7" s="259"/>
      <c r="F7" s="259"/>
      <c r="G7" s="260" t="s">
        <v>317</v>
      </c>
    </row>
    <row r="8" spans="1:8" ht="30">
      <c r="A8" s="258"/>
      <c r="B8" s="121" t="s">
        <v>318</v>
      </c>
      <c r="C8" s="121" t="s">
        <v>319</v>
      </c>
      <c r="D8" s="121" t="s">
        <v>320</v>
      </c>
      <c r="E8" s="121" t="s">
        <v>166</v>
      </c>
      <c r="F8" s="121" t="s">
        <v>321</v>
      </c>
      <c r="G8" s="261"/>
    </row>
    <row r="9" spans="1:8">
      <c r="A9" s="190" t="s">
        <v>322</v>
      </c>
      <c r="B9" s="122">
        <f>B10+B18+B189+B28+B38+B48+B58+B62+B71+B75</f>
        <v>26104589.279999997</v>
      </c>
      <c r="C9" s="122">
        <f t="shared" ref="C9:G9" si="0">C10+C18+C189+C28+C38+C48+C58+C62+C71+C75</f>
        <v>1.4551915228366852E-11</v>
      </c>
      <c r="D9" s="122">
        <f t="shared" si="0"/>
        <v>26104589.280000001</v>
      </c>
      <c r="E9" s="122">
        <f t="shared" si="0"/>
        <v>5898794.6900000004</v>
      </c>
      <c r="F9" s="122">
        <f t="shared" si="0"/>
        <v>5898794.6900000004</v>
      </c>
      <c r="G9" s="191">
        <f t="shared" si="0"/>
        <v>20205794.59</v>
      </c>
    </row>
    <row r="10" spans="1:8">
      <c r="A10" s="192" t="s">
        <v>323</v>
      </c>
      <c r="B10" s="123">
        <f>SUM(B11:B17)</f>
        <v>12449573.66</v>
      </c>
      <c r="C10" s="123">
        <f t="shared" ref="C10:G10" si="1">SUM(C11:C17)</f>
        <v>386312.11</v>
      </c>
      <c r="D10" s="123">
        <f t="shared" si="1"/>
        <v>12835885.77</v>
      </c>
      <c r="E10" s="123">
        <f t="shared" si="1"/>
        <v>2576897.66</v>
      </c>
      <c r="F10" s="123">
        <f t="shared" si="1"/>
        <v>2576897.66</v>
      </c>
      <c r="G10" s="193">
        <f t="shared" si="1"/>
        <v>10258988.109999999</v>
      </c>
    </row>
    <row r="11" spans="1:8">
      <c r="A11" s="194" t="s">
        <v>324</v>
      </c>
      <c r="B11" s="124">
        <v>7045699.2800000003</v>
      </c>
      <c r="C11" s="124">
        <v>-19900</v>
      </c>
      <c r="D11" s="123">
        <f>B11+C11</f>
        <v>7025799.2800000003</v>
      </c>
      <c r="E11" s="124">
        <v>1482891.67</v>
      </c>
      <c r="F11" s="124">
        <v>1482891.67</v>
      </c>
      <c r="G11" s="193">
        <f>D11-E11</f>
        <v>5542907.6100000003</v>
      </c>
      <c r="H11" s="189" t="s">
        <v>325</v>
      </c>
    </row>
    <row r="12" spans="1:8">
      <c r="A12" s="194" t="s">
        <v>326</v>
      </c>
      <c r="B12" s="124">
        <v>136887.17000000001</v>
      </c>
      <c r="C12" s="124">
        <v>19900</v>
      </c>
      <c r="D12" s="123">
        <f t="shared" ref="D12:D17" si="2">B12+C12</f>
        <v>156787.17000000001</v>
      </c>
      <c r="E12" s="124">
        <v>12716.38</v>
      </c>
      <c r="F12" s="124">
        <v>12716.38</v>
      </c>
      <c r="G12" s="193">
        <f t="shared" ref="G12:G17" si="3">D12-E12</f>
        <v>144070.79</v>
      </c>
      <c r="H12" s="189" t="s">
        <v>327</v>
      </c>
    </row>
    <row r="13" spans="1:8">
      <c r="A13" s="194" t="s">
        <v>328</v>
      </c>
      <c r="B13" s="124">
        <v>2052481.54</v>
      </c>
      <c r="C13" s="124">
        <v>43469.49</v>
      </c>
      <c r="D13" s="123">
        <f t="shared" si="2"/>
        <v>2095951.03</v>
      </c>
      <c r="E13" s="124">
        <v>140000.35</v>
      </c>
      <c r="F13" s="124">
        <v>140000.35</v>
      </c>
      <c r="G13" s="193">
        <f t="shared" si="3"/>
        <v>1955950.68</v>
      </c>
      <c r="H13" s="189" t="s">
        <v>329</v>
      </c>
    </row>
    <row r="14" spans="1:8">
      <c r="A14" s="194" t="s">
        <v>330</v>
      </c>
      <c r="B14" s="124">
        <v>1427914.16</v>
      </c>
      <c r="C14" s="124">
        <v>0</v>
      </c>
      <c r="D14" s="123">
        <f t="shared" si="2"/>
        <v>1427914.16</v>
      </c>
      <c r="E14" s="124">
        <v>382999.56</v>
      </c>
      <c r="F14" s="124">
        <v>382999.56</v>
      </c>
      <c r="G14" s="193">
        <f t="shared" si="3"/>
        <v>1044914.5999999999</v>
      </c>
      <c r="H14" s="189" t="s">
        <v>331</v>
      </c>
    </row>
    <row r="15" spans="1:8">
      <c r="A15" s="194" t="s">
        <v>332</v>
      </c>
      <c r="B15" s="124">
        <v>1786591.51</v>
      </c>
      <c r="C15" s="124">
        <v>342842.62</v>
      </c>
      <c r="D15" s="123">
        <f t="shared" si="2"/>
        <v>2129434.13</v>
      </c>
      <c r="E15" s="124">
        <v>558289.69999999995</v>
      </c>
      <c r="F15" s="124">
        <v>558289.69999999995</v>
      </c>
      <c r="G15" s="193">
        <f t="shared" si="3"/>
        <v>1571144.43</v>
      </c>
      <c r="H15" s="189" t="s">
        <v>333</v>
      </c>
    </row>
    <row r="16" spans="1:8">
      <c r="A16" s="194" t="s">
        <v>334</v>
      </c>
      <c r="B16" s="123"/>
      <c r="C16" s="123"/>
      <c r="D16" s="123">
        <f t="shared" si="2"/>
        <v>0</v>
      </c>
      <c r="E16" s="123"/>
      <c r="F16" s="123"/>
      <c r="G16" s="193">
        <f t="shared" si="3"/>
        <v>0</v>
      </c>
      <c r="H16" s="189" t="s">
        <v>335</v>
      </c>
    </row>
    <row r="17" spans="1:8">
      <c r="A17" s="194" t="s">
        <v>336</v>
      </c>
      <c r="B17" s="123"/>
      <c r="C17" s="123"/>
      <c r="D17" s="123">
        <f t="shared" si="2"/>
        <v>0</v>
      </c>
      <c r="E17" s="123"/>
      <c r="F17" s="123"/>
      <c r="G17" s="193">
        <f t="shared" si="3"/>
        <v>0</v>
      </c>
      <c r="H17" s="189" t="s">
        <v>337</v>
      </c>
    </row>
    <row r="18" spans="1:8">
      <c r="A18" s="192" t="s">
        <v>338</v>
      </c>
      <c r="B18" s="123">
        <f>SUM(B19:B27)</f>
        <v>2343854.21</v>
      </c>
      <c r="C18" s="123">
        <f t="shared" ref="C18:G18" si="4">SUM(C19:C27)</f>
        <v>-288867.58999999997</v>
      </c>
      <c r="D18" s="123">
        <f t="shared" si="4"/>
        <v>2054986.62</v>
      </c>
      <c r="E18" s="123">
        <f t="shared" si="4"/>
        <v>310392.71000000002</v>
      </c>
      <c r="F18" s="123">
        <f t="shared" si="4"/>
        <v>310392.71000000002</v>
      </c>
      <c r="G18" s="193">
        <f t="shared" si="4"/>
        <v>1744593.91</v>
      </c>
    </row>
    <row r="19" spans="1:8">
      <c r="A19" s="194" t="s">
        <v>339</v>
      </c>
      <c r="B19" s="124">
        <v>186444.16</v>
      </c>
      <c r="C19" s="124">
        <v>-2555.48</v>
      </c>
      <c r="D19" s="123">
        <f t="shared" ref="D19:D27" si="5">B19+C19</f>
        <v>183888.68</v>
      </c>
      <c r="E19" s="124">
        <v>35801.839999999997</v>
      </c>
      <c r="F19" s="124">
        <v>35801.839999999997</v>
      </c>
      <c r="G19" s="193">
        <f t="shared" ref="G19:G27" si="6">D19-E19</f>
        <v>148086.84</v>
      </c>
      <c r="H19" s="189" t="s">
        <v>340</v>
      </c>
    </row>
    <row r="20" spans="1:8">
      <c r="A20" s="194" t="s">
        <v>341</v>
      </c>
      <c r="B20" s="124">
        <v>100000</v>
      </c>
      <c r="C20" s="124">
        <v>0</v>
      </c>
      <c r="D20" s="123">
        <f t="shared" si="5"/>
        <v>100000</v>
      </c>
      <c r="E20" s="124">
        <v>56522.82</v>
      </c>
      <c r="F20" s="124">
        <v>56522.82</v>
      </c>
      <c r="G20" s="193">
        <f t="shared" si="6"/>
        <v>43477.18</v>
      </c>
      <c r="H20" s="189" t="s">
        <v>342</v>
      </c>
    </row>
    <row r="21" spans="1:8">
      <c r="A21" s="194" t="s">
        <v>343</v>
      </c>
      <c r="B21" s="123"/>
      <c r="C21" s="123"/>
      <c r="D21" s="123">
        <f t="shared" si="5"/>
        <v>0</v>
      </c>
      <c r="E21" s="123"/>
      <c r="F21" s="123"/>
      <c r="G21" s="193">
        <f t="shared" si="6"/>
        <v>0</v>
      </c>
      <c r="H21" s="189" t="s">
        <v>344</v>
      </c>
    </row>
    <row r="22" spans="1:8">
      <c r="A22" s="194" t="s">
        <v>345</v>
      </c>
      <c r="B22" s="124">
        <v>1034265.22</v>
      </c>
      <c r="C22" s="124">
        <v>-286312.11</v>
      </c>
      <c r="D22" s="123">
        <f t="shared" si="5"/>
        <v>747953.11</v>
      </c>
      <c r="E22" s="124">
        <v>56349.86</v>
      </c>
      <c r="F22" s="124">
        <v>56349.86</v>
      </c>
      <c r="G22" s="193">
        <f t="shared" si="6"/>
        <v>691603.25</v>
      </c>
      <c r="H22" s="189" t="s">
        <v>346</v>
      </c>
    </row>
    <row r="23" spans="1:8">
      <c r="A23" s="194" t="s">
        <v>347</v>
      </c>
      <c r="B23" s="124">
        <v>400000</v>
      </c>
      <c r="C23" s="124">
        <v>0</v>
      </c>
      <c r="D23" s="123">
        <f t="shared" si="5"/>
        <v>400000</v>
      </c>
      <c r="E23" s="124">
        <v>85188.55</v>
      </c>
      <c r="F23" s="124">
        <v>85188.55</v>
      </c>
      <c r="G23" s="193">
        <f t="shared" si="6"/>
        <v>314811.45</v>
      </c>
      <c r="H23" s="189" t="s">
        <v>348</v>
      </c>
    </row>
    <row r="24" spans="1:8">
      <c r="A24" s="194" t="s">
        <v>349</v>
      </c>
      <c r="B24" s="124">
        <v>311900</v>
      </c>
      <c r="C24" s="124">
        <v>0</v>
      </c>
      <c r="D24" s="123">
        <f t="shared" si="5"/>
        <v>311900</v>
      </c>
      <c r="E24" s="124">
        <v>49041.9</v>
      </c>
      <c r="F24" s="124">
        <v>49041.9</v>
      </c>
      <c r="G24" s="193">
        <f t="shared" si="6"/>
        <v>262858.09999999998</v>
      </c>
      <c r="H24" s="189" t="s">
        <v>350</v>
      </c>
    </row>
    <row r="25" spans="1:8">
      <c r="A25" s="194" t="s">
        <v>351</v>
      </c>
      <c r="B25" s="124">
        <v>106600</v>
      </c>
      <c r="C25" s="124">
        <v>88.28</v>
      </c>
      <c r="D25" s="123">
        <f t="shared" si="5"/>
        <v>106688.28</v>
      </c>
      <c r="E25" s="124">
        <v>25273.78</v>
      </c>
      <c r="F25" s="124">
        <v>25273.78</v>
      </c>
      <c r="G25" s="193">
        <f t="shared" si="6"/>
        <v>81414.5</v>
      </c>
      <c r="H25" s="189" t="s">
        <v>352</v>
      </c>
    </row>
    <row r="26" spans="1:8">
      <c r="A26" s="194" t="s">
        <v>353</v>
      </c>
      <c r="B26" s="123"/>
      <c r="C26" s="123"/>
      <c r="D26" s="123">
        <f t="shared" si="5"/>
        <v>0</v>
      </c>
      <c r="E26" s="123"/>
      <c r="F26" s="123"/>
      <c r="G26" s="193">
        <f t="shared" si="6"/>
        <v>0</v>
      </c>
      <c r="H26" s="189" t="s">
        <v>354</v>
      </c>
    </row>
    <row r="27" spans="1:8">
      <c r="A27" s="194" t="s">
        <v>355</v>
      </c>
      <c r="B27" s="124">
        <v>204644.83</v>
      </c>
      <c r="C27" s="124">
        <v>-88.28</v>
      </c>
      <c r="D27" s="123">
        <f t="shared" si="5"/>
        <v>204556.55</v>
      </c>
      <c r="E27" s="124">
        <v>2213.96</v>
      </c>
      <c r="F27" s="124">
        <v>2213.96</v>
      </c>
      <c r="G27" s="193">
        <f t="shared" si="6"/>
        <v>202342.59</v>
      </c>
      <c r="H27" s="189" t="s">
        <v>356</v>
      </c>
    </row>
    <row r="28" spans="1:8">
      <c r="A28" s="192" t="s">
        <v>357</v>
      </c>
      <c r="B28" s="123">
        <f>SUM(B29:B37)</f>
        <v>9965080.0799999982</v>
      </c>
      <c r="C28" s="123">
        <f t="shared" ref="C28:G28" si="7">SUM(C29:C37)</f>
        <v>-97444.52</v>
      </c>
      <c r="D28" s="123">
        <f t="shared" si="7"/>
        <v>9867635.5600000005</v>
      </c>
      <c r="E28" s="123">
        <f t="shared" si="7"/>
        <v>2997107.7700000005</v>
      </c>
      <c r="F28" s="123">
        <f t="shared" si="7"/>
        <v>2997107.7700000005</v>
      </c>
      <c r="G28" s="193">
        <f t="shared" si="7"/>
        <v>6870527.790000001</v>
      </c>
    </row>
    <row r="29" spans="1:8">
      <c r="A29" s="194" t="s">
        <v>358</v>
      </c>
      <c r="B29" s="124">
        <v>7885548.5199999996</v>
      </c>
      <c r="C29" s="124">
        <v>-100000</v>
      </c>
      <c r="D29" s="123">
        <f t="shared" ref="D29:D82" si="8">B29+C29</f>
        <v>7785548.5199999996</v>
      </c>
      <c r="E29" s="124">
        <v>2086810.17</v>
      </c>
      <c r="F29" s="124">
        <v>2086810.17</v>
      </c>
      <c r="G29" s="193">
        <f t="shared" ref="G29:G37" si="9">D29-E29</f>
        <v>5698738.3499999996</v>
      </c>
      <c r="H29" s="189" t="s">
        <v>359</v>
      </c>
    </row>
    <row r="30" spans="1:8">
      <c r="A30" s="194" t="s">
        <v>360</v>
      </c>
      <c r="B30" s="124">
        <v>330251.46999999997</v>
      </c>
      <c r="C30" s="124">
        <v>0</v>
      </c>
      <c r="D30" s="123">
        <f t="shared" si="8"/>
        <v>330251.46999999997</v>
      </c>
      <c r="E30" s="124">
        <v>21000</v>
      </c>
      <c r="F30" s="124">
        <v>21000</v>
      </c>
      <c r="G30" s="193">
        <f t="shared" si="9"/>
        <v>309251.46999999997</v>
      </c>
      <c r="H30" s="189" t="s">
        <v>361</v>
      </c>
    </row>
    <row r="31" spans="1:8">
      <c r="A31" s="194" t="s">
        <v>362</v>
      </c>
      <c r="B31" s="124">
        <v>162672.41</v>
      </c>
      <c r="C31" s="124">
        <v>0</v>
      </c>
      <c r="D31" s="123">
        <f t="shared" si="8"/>
        <v>162672.41</v>
      </c>
      <c r="E31" s="124">
        <v>1551.72</v>
      </c>
      <c r="F31" s="124">
        <v>1551.72</v>
      </c>
      <c r="G31" s="193">
        <f t="shared" si="9"/>
        <v>161120.69</v>
      </c>
      <c r="H31" s="189" t="s">
        <v>363</v>
      </c>
    </row>
    <row r="32" spans="1:8">
      <c r="A32" s="194" t="s">
        <v>364</v>
      </c>
      <c r="B32" s="124">
        <v>45000</v>
      </c>
      <c r="C32" s="124">
        <v>0</v>
      </c>
      <c r="D32" s="123">
        <f t="shared" si="8"/>
        <v>45000</v>
      </c>
      <c r="E32" s="124">
        <v>13829.45</v>
      </c>
      <c r="F32" s="124">
        <v>13829.45</v>
      </c>
      <c r="G32" s="193">
        <f t="shared" si="9"/>
        <v>31170.55</v>
      </c>
      <c r="H32" s="189" t="s">
        <v>365</v>
      </c>
    </row>
    <row r="33" spans="1:8">
      <c r="A33" s="194" t="s">
        <v>366</v>
      </c>
      <c r="B33" s="124">
        <v>1005299.59</v>
      </c>
      <c r="C33" s="124">
        <v>0</v>
      </c>
      <c r="D33" s="123">
        <f t="shared" si="8"/>
        <v>1005299.59</v>
      </c>
      <c r="E33" s="124">
        <v>665814.64</v>
      </c>
      <c r="F33" s="124">
        <v>665814.64</v>
      </c>
      <c r="G33" s="193">
        <f t="shared" si="9"/>
        <v>339484.94999999995</v>
      </c>
      <c r="H33" s="189" t="s">
        <v>367</v>
      </c>
    </row>
    <row r="34" spans="1:8">
      <c r="A34" s="194" t="s">
        <v>368</v>
      </c>
      <c r="B34" s="124">
        <v>50000</v>
      </c>
      <c r="C34" s="124">
        <v>0</v>
      </c>
      <c r="D34" s="123">
        <f t="shared" si="8"/>
        <v>50000</v>
      </c>
      <c r="E34" s="124">
        <v>27433.1</v>
      </c>
      <c r="F34" s="124">
        <v>27433.1</v>
      </c>
      <c r="G34" s="193">
        <f t="shared" si="9"/>
        <v>22566.9</v>
      </c>
      <c r="H34" s="189" t="s">
        <v>369</v>
      </c>
    </row>
    <row r="35" spans="1:8">
      <c r="A35" s="194" t="s">
        <v>370</v>
      </c>
      <c r="B35" s="124">
        <v>48500</v>
      </c>
      <c r="C35" s="124">
        <v>0</v>
      </c>
      <c r="D35" s="123">
        <f t="shared" si="8"/>
        <v>48500</v>
      </c>
      <c r="E35" s="124">
        <v>677.52</v>
      </c>
      <c r="F35" s="124">
        <v>677.52</v>
      </c>
      <c r="G35" s="193">
        <f t="shared" si="9"/>
        <v>47822.48</v>
      </c>
      <c r="H35" s="189" t="s">
        <v>371</v>
      </c>
    </row>
    <row r="36" spans="1:8">
      <c r="A36" s="194" t="s">
        <v>372</v>
      </c>
      <c r="B36" s="124">
        <v>50000</v>
      </c>
      <c r="C36" s="124">
        <v>0</v>
      </c>
      <c r="D36" s="123">
        <f t="shared" si="8"/>
        <v>50000</v>
      </c>
      <c r="E36" s="124">
        <v>23077.17</v>
      </c>
      <c r="F36" s="124">
        <v>23077.17</v>
      </c>
      <c r="G36" s="193">
        <f t="shared" si="9"/>
        <v>26922.83</v>
      </c>
      <c r="H36" s="189" t="s">
        <v>373</v>
      </c>
    </row>
    <row r="37" spans="1:8">
      <c r="A37" s="194" t="s">
        <v>374</v>
      </c>
      <c r="B37" s="124">
        <v>387808.09</v>
      </c>
      <c r="C37" s="124">
        <v>2555.48</v>
      </c>
      <c r="D37" s="123">
        <f t="shared" si="8"/>
        <v>390363.57</v>
      </c>
      <c r="E37" s="124">
        <v>156914</v>
      </c>
      <c r="F37" s="124">
        <v>156914</v>
      </c>
      <c r="G37" s="193">
        <f t="shared" si="9"/>
        <v>233449.57</v>
      </c>
      <c r="H37" s="189" t="s">
        <v>375</v>
      </c>
    </row>
    <row r="38" spans="1:8">
      <c r="A38" s="192" t="s">
        <v>376</v>
      </c>
      <c r="B38" s="123">
        <f>SUM(B39:B47)</f>
        <v>0</v>
      </c>
      <c r="C38" s="123">
        <f t="shared" ref="C38:G38" si="10">SUM(C39:C47)</f>
        <v>0</v>
      </c>
      <c r="D38" s="123">
        <f t="shared" si="10"/>
        <v>0</v>
      </c>
      <c r="E38" s="123">
        <f t="shared" si="10"/>
        <v>0</v>
      </c>
      <c r="F38" s="123">
        <f t="shared" si="10"/>
        <v>0</v>
      </c>
      <c r="G38" s="193">
        <f t="shared" si="10"/>
        <v>0</v>
      </c>
    </row>
    <row r="39" spans="1:8">
      <c r="A39" s="194" t="s">
        <v>377</v>
      </c>
      <c r="B39" s="123"/>
      <c r="C39" s="123"/>
      <c r="D39" s="123">
        <f t="shared" si="8"/>
        <v>0</v>
      </c>
      <c r="E39" s="123"/>
      <c r="F39" s="123"/>
      <c r="G39" s="193">
        <f t="shared" ref="G39:G47" si="11">D39-E39</f>
        <v>0</v>
      </c>
      <c r="H39" s="189" t="s">
        <v>378</v>
      </c>
    </row>
    <row r="40" spans="1:8">
      <c r="A40" s="194" t="s">
        <v>379</v>
      </c>
      <c r="B40" s="123"/>
      <c r="C40" s="123"/>
      <c r="D40" s="123">
        <f t="shared" si="8"/>
        <v>0</v>
      </c>
      <c r="E40" s="123"/>
      <c r="F40" s="123"/>
      <c r="G40" s="193">
        <f t="shared" si="11"/>
        <v>0</v>
      </c>
      <c r="H40" s="189" t="s">
        <v>380</v>
      </c>
    </row>
    <row r="41" spans="1:8">
      <c r="A41" s="194" t="s">
        <v>381</v>
      </c>
      <c r="B41" s="123"/>
      <c r="C41" s="123"/>
      <c r="D41" s="123">
        <f t="shared" si="8"/>
        <v>0</v>
      </c>
      <c r="E41" s="123"/>
      <c r="F41" s="123"/>
      <c r="G41" s="193">
        <f t="shared" si="11"/>
        <v>0</v>
      </c>
      <c r="H41" s="189" t="s">
        <v>382</v>
      </c>
    </row>
    <row r="42" spans="1:8">
      <c r="A42" s="194" t="s">
        <v>383</v>
      </c>
      <c r="B42" s="123"/>
      <c r="C42" s="123"/>
      <c r="D42" s="123">
        <f t="shared" si="8"/>
        <v>0</v>
      </c>
      <c r="E42" s="123"/>
      <c r="F42" s="123"/>
      <c r="G42" s="193">
        <f t="shared" si="11"/>
        <v>0</v>
      </c>
      <c r="H42" s="189" t="s">
        <v>384</v>
      </c>
    </row>
    <row r="43" spans="1:8">
      <c r="A43" s="194" t="s">
        <v>385</v>
      </c>
      <c r="B43" s="123"/>
      <c r="C43" s="123"/>
      <c r="D43" s="123">
        <f t="shared" si="8"/>
        <v>0</v>
      </c>
      <c r="E43" s="123"/>
      <c r="F43" s="123"/>
      <c r="G43" s="193">
        <f t="shared" si="11"/>
        <v>0</v>
      </c>
      <c r="H43" s="189" t="s">
        <v>386</v>
      </c>
    </row>
    <row r="44" spans="1:8">
      <c r="A44" s="194" t="s">
        <v>387</v>
      </c>
      <c r="B44" s="123"/>
      <c r="C44" s="123"/>
      <c r="D44" s="123">
        <f t="shared" si="8"/>
        <v>0</v>
      </c>
      <c r="E44" s="123"/>
      <c r="F44" s="123"/>
      <c r="G44" s="193">
        <f t="shared" si="11"/>
        <v>0</v>
      </c>
      <c r="H44" s="189" t="s">
        <v>388</v>
      </c>
    </row>
    <row r="45" spans="1:8">
      <c r="A45" s="194" t="s">
        <v>389</v>
      </c>
      <c r="B45" s="123"/>
      <c r="C45" s="123"/>
      <c r="D45" s="123">
        <f t="shared" si="8"/>
        <v>0</v>
      </c>
      <c r="E45" s="123"/>
      <c r="F45" s="123"/>
      <c r="G45" s="193">
        <f t="shared" si="11"/>
        <v>0</v>
      </c>
      <c r="H45" s="189" t="s">
        <v>390</v>
      </c>
    </row>
    <row r="46" spans="1:8">
      <c r="A46" s="194" t="s">
        <v>391</v>
      </c>
      <c r="B46" s="123"/>
      <c r="C46" s="123"/>
      <c r="D46" s="123">
        <f t="shared" si="8"/>
        <v>0</v>
      </c>
      <c r="E46" s="123"/>
      <c r="F46" s="123"/>
      <c r="G46" s="193">
        <f t="shared" si="11"/>
        <v>0</v>
      </c>
      <c r="H46" s="189" t="s">
        <v>392</v>
      </c>
    </row>
    <row r="47" spans="1:8">
      <c r="A47" s="194" t="s">
        <v>393</v>
      </c>
      <c r="B47" s="123"/>
      <c r="C47" s="123"/>
      <c r="D47" s="123">
        <f t="shared" si="8"/>
        <v>0</v>
      </c>
      <c r="E47" s="123"/>
      <c r="F47" s="123"/>
      <c r="G47" s="193">
        <f t="shared" si="11"/>
        <v>0</v>
      </c>
      <c r="H47" s="189" t="s">
        <v>394</v>
      </c>
    </row>
    <row r="48" spans="1:8">
      <c r="A48" s="192" t="s">
        <v>395</v>
      </c>
      <c r="B48" s="123">
        <f>SUM(B49:B57)</f>
        <v>1027535.9500000001</v>
      </c>
      <c r="C48" s="123">
        <f t="shared" ref="C48:G48" si="12">SUM(C49:C57)</f>
        <v>0</v>
      </c>
      <c r="D48" s="123">
        <f t="shared" si="12"/>
        <v>1027535.9500000001</v>
      </c>
      <c r="E48" s="123">
        <f t="shared" si="12"/>
        <v>14396.55</v>
      </c>
      <c r="F48" s="123">
        <f t="shared" si="12"/>
        <v>14396.55</v>
      </c>
      <c r="G48" s="193">
        <f t="shared" si="12"/>
        <v>1013139.4</v>
      </c>
    </row>
    <row r="49" spans="1:8">
      <c r="A49" s="194" t="s">
        <v>396</v>
      </c>
      <c r="B49" s="124">
        <v>171000</v>
      </c>
      <c r="C49" s="124">
        <v>0</v>
      </c>
      <c r="D49" s="123">
        <f t="shared" si="8"/>
        <v>171000</v>
      </c>
      <c r="E49" s="124">
        <v>14396.55</v>
      </c>
      <c r="F49" s="124">
        <v>14396.55</v>
      </c>
      <c r="G49" s="193">
        <f t="shared" ref="G49:G57" si="13">D49-E49</f>
        <v>156603.45000000001</v>
      </c>
      <c r="H49" s="189" t="s">
        <v>397</v>
      </c>
    </row>
    <row r="50" spans="1:8">
      <c r="A50" s="194" t="s">
        <v>398</v>
      </c>
      <c r="B50" s="123"/>
      <c r="C50" s="123"/>
      <c r="D50" s="123">
        <f t="shared" si="8"/>
        <v>0</v>
      </c>
      <c r="E50" s="123"/>
      <c r="F50" s="123"/>
      <c r="G50" s="193">
        <f t="shared" si="13"/>
        <v>0</v>
      </c>
      <c r="H50" s="189" t="s">
        <v>399</v>
      </c>
    </row>
    <row r="51" spans="1:8">
      <c r="A51" s="194" t="s">
        <v>400</v>
      </c>
      <c r="B51" s="123"/>
      <c r="C51" s="123"/>
      <c r="D51" s="123">
        <f t="shared" si="8"/>
        <v>0</v>
      </c>
      <c r="E51" s="123"/>
      <c r="F51" s="123"/>
      <c r="G51" s="193">
        <f t="shared" si="13"/>
        <v>0</v>
      </c>
      <c r="H51" s="189" t="s">
        <v>401</v>
      </c>
    </row>
    <row r="52" spans="1:8">
      <c r="A52" s="194" t="s">
        <v>402</v>
      </c>
      <c r="B52" s="124">
        <v>742339.05</v>
      </c>
      <c r="C52" s="124">
        <v>0</v>
      </c>
      <c r="D52" s="123">
        <f t="shared" si="8"/>
        <v>742339.05</v>
      </c>
      <c r="E52" s="124">
        <v>0</v>
      </c>
      <c r="F52" s="124">
        <v>0</v>
      </c>
      <c r="G52" s="193">
        <f t="shared" si="13"/>
        <v>742339.05</v>
      </c>
      <c r="H52" s="189" t="s">
        <v>403</v>
      </c>
    </row>
    <row r="53" spans="1:8">
      <c r="A53" s="194" t="s">
        <v>404</v>
      </c>
      <c r="B53" s="123"/>
      <c r="C53" s="123"/>
      <c r="D53" s="123">
        <f t="shared" si="8"/>
        <v>0</v>
      </c>
      <c r="E53" s="123"/>
      <c r="F53" s="123"/>
      <c r="G53" s="193">
        <f t="shared" si="13"/>
        <v>0</v>
      </c>
      <c r="H53" s="189" t="s">
        <v>405</v>
      </c>
    </row>
    <row r="54" spans="1:8">
      <c r="A54" s="194" t="s">
        <v>406</v>
      </c>
      <c r="B54" s="124">
        <v>114196.9</v>
      </c>
      <c r="C54" s="124">
        <v>0</v>
      </c>
      <c r="D54" s="123">
        <f t="shared" si="8"/>
        <v>114196.9</v>
      </c>
      <c r="E54" s="124">
        <v>0</v>
      </c>
      <c r="F54" s="124">
        <v>0</v>
      </c>
      <c r="G54" s="193">
        <f t="shared" si="13"/>
        <v>114196.9</v>
      </c>
      <c r="H54" s="189" t="s">
        <v>407</v>
      </c>
    </row>
    <row r="55" spans="1:8">
      <c r="A55" s="194" t="s">
        <v>408</v>
      </c>
      <c r="B55" s="123"/>
      <c r="C55" s="123"/>
      <c r="D55" s="123">
        <f t="shared" si="8"/>
        <v>0</v>
      </c>
      <c r="E55" s="123"/>
      <c r="F55" s="123"/>
      <c r="G55" s="193">
        <f t="shared" si="13"/>
        <v>0</v>
      </c>
      <c r="H55" s="189" t="s">
        <v>409</v>
      </c>
    </row>
    <row r="56" spans="1:8">
      <c r="A56" s="194" t="s">
        <v>410</v>
      </c>
      <c r="B56" s="123"/>
      <c r="C56" s="123"/>
      <c r="D56" s="123">
        <f t="shared" si="8"/>
        <v>0</v>
      </c>
      <c r="E56" s="123"/>
      <c r="F56" s="123"/>
      <c r="G56" s="193">
        <f t="shared" si="13"/>
        <v>0</v>
      </c>
      <c r="H56" s="189" t="s">
        <v>411</v>
      </c>
    </row>
    <row r="57" spans="1:8">
      <c r="A57" s="194" t="s">
        <v>412</v>
      </c>
      <c r="B57" s="123"/>
      <c r="C57" s="123"/>
      <c r="D57" s="123">
        <f t="shared" si="8"/>
        <v>0</v>
      </c>
      <c r="E57" s="123"/>
      <c r="F57" s="123"/>
      <c r="G57" s="193">
        <f t="shared" si="13"/>
        <v>0</v>
      </c>
      <c r="H57" s="189" t="s">
        <v>413</v>
      </c>
    </row>
    <row r="58" spans="1:8">
      <c r="A58" s="192" t="s">
        <v>414</v>
      </c>
      <c r="B58" s="123">
        <f>SUM(B59:B61)</f>
        <v>318545.38</v>
      </c>
      <c r="C58" s="123">
        <f t="shared" ref="C58:G58" si="14">SUM(C59:C61)</f>
        <v>0</v>
      </c>
      <c r="D58" s="123">
        <f t="shared" si="14"/>
        <v>318545.38</v>
      </c>
      <c r="E58" s="123">
        <f t="shared" si="14"/>
        <v>0</v>
      </c>
      <c r="F58" s="123">
        <f t="shared" si="14"/>
        <v>0</v>
      </c>
      <c r="G58" s="193">
        <f t="shared" si="14"/>
        <v>318545.38</v>
      </c>
    </row>
    <row r="59" spans="1:8">
      <c r="A59" s="194" t="s">
        <v>415</v>
      </c>
      <c r="B59" s="124">
        <v>318545.38</v>
      </c>
      <c r="C59" s="124">
        <v>0</v>
      </c>
      <c r="D59" s="123">
        <f t="shared" si="8"/>
        <v>318545.38</v>
      </c>
      <c r="E59" s="124">
        <v>0</v>
      </c>
      <c r="F59" s="124">
        <v>0</v>
      </c>
      <c r="G59" s="193">
        <f t="shared" ref="G59:G61" si="15">D59-E59</f>
        <v>318545.38</v>
      </c>
      <c r="H59" s="189" t="s">
        <v>416</v>
      </c>
    </row>
    <row r="60" spans="1:8">
      <c r="A60" s="194" t="s">
        <v>417</v>
      </c>
      <c r="B60" s="123"/>
      <c r="C60" s="123"/>
      <c r="D60" s="123">
        <f t="shared" si="8"/>
        <v>0</v>
      </c>
      <c r="E60" s="123"/>
      <c r="F60" s="123"/>
      <c r="G60" s="193">
        <f t="shared" si="15"/>
        <v>0</v>
      </c>
      <c r="H60" s="189" t="s">
        <v>418</v>
      </c>
    </row>
    <row r="61" spans="1:8">
      <c r="A61" s="194" t="s">
        <v>419</v>
      </c>
      <c r="B61" s="123"/>
      <c r="C61" s="123"/>
      <c r="D61" s="123">
        <f t="shared" si="8"/>
        <v>0</v>
      </c>
      <c r="E61" s="123"/>
      <c r="F61" s="123"/>
      <c r="G61" s="193">
        <f t="shared" si="15"/>
        <v>0</v>
      </c>
      <c r="H61" s="189" t="s">
        <v>420</v>
      </c>
    </row>
    <row r="62" spans="1:8">
      <c r="A62" s="192" t="s">
        <v>421</v>
      </c>
      <c r="B62" s="123">
        <f>SUM(B63:B67,B69:B70)</f>
        <v>0</v>
      </c>
      <c r="C62" s="123">
        <f t="shared" ref="C62:G62" si="16">SUM(C63:C67,C69:C70)</f>
        <v>0</v>
      </c>
      <c r="D62" s="123">
        <f t="shared" si="16"/>
        <v>0</v>
      </c>
      <c r="E62" s="123">
        <f t="shared" si="16"/>
        <v>0</v>
      </c>
      <c r="F62" s="123">
        <f t="shared" si="16"/>
        <v>0</v>
      </c>
      <c r="G62" s="193">
        <f t="shared" si="16"/>
        <v>0</v>
      </c>
    </row>
    <row r="63" spans="1:8">
      <c r="A63" s="194" t="s">
        <v>422</v>
      </c>
      <c r="B63" s="123"/>
      <c r="C63" s="123"/>
      <c r="D63" s="123">
        <f t="shared" si="8"/>
        <v>0</v>
      </c>
      <c r="E63" s="123"/>
      <c r="F63" s="123"/>
      <c r="G63" s="193">
        <f t="shared" ref="G63:G70" si="17">D63-E63</f>
        <v>0</v>
      </c>
      <c r="H63" s="189" t="s">
        <v>423</v>
      </c>
    </row>
    <row r="64" spans="1:8">
      <c r="A64" s="194" t="s">
        <v>424</v>
      </c>
      <c r="B64" s="123"/>
      <c r="C64" s="123"/>
      <c r="D64" s="123">
        <f t="shared" si="8"/>
        <v>0</v>
      </c>
      <c r="E64" s="123"/>
      <c r="F64" s="123"/>
      <c r="G64" s="193">
        <f t="shared" si="17"/>
        <v>0</v>
      </c>
      <c r="H64" s="189" t="s">
        <v>425</v>
      </c>
    </row>
    <row r="65" spans="1:8">
      <c r="A65" s="194" t="s">
        <v>426</v>
      </c>
      <c r="B65" s="123"/>
      <c r="C65" s="123"/>
      <c r="D65" s="123">
        <f t="shared" si="8"/>
        <v>0</v>
      </c>
      <c r="E65" s="123"/>
      <c r="F65" s="123"/>
      <c r="G65" s="193">
        <f t="shared" si="17"/>
        <v>0</v>
      </c>
      <c r="H65" s="189" t="s">
        <v>427</v>
      </c>
    </row>
    <row r="66" spans="1:8">
      <c r="A66" s="194" t="s">
        <v>428</v>
      </c>
      <c r="B66" s="123"/>
      <c r="C66" s="123"/>
      <c r="D66" s="123">
        <f t="shared" si="8"/>
        <v>0</v>
      </c>
      <c r="E66" s="123"/>
      <c r="F66" s="123"/>
      <c r="G66" s="193">
        <f t="shared" si="17"/>
        <v>0</v>
      </c>
      <c r="H66" s="189" t="s">
        <v>429</v>
      </c>
    </row>
    <row r="67" spans="1:8">
      <c r="A67" s="194" t="s">
        <v>430</v>
      </c>
      <c r="B67" s="123"/>
      <c r="C67" s="123"/>
      <c r="D67" s="123">
        <f t="shared" si="8"/>
        <v>0</v>
      </c>
      <c r="E67" s="123"/>
      <c r="F67" s="123"/>
      <c r="G67" s="193">
        <f t="shared" si="17"/>
        <v>0</v>
      </c>
      <c r="H67" s="189" t="s">
        <v>431</v>
      </c>
    </row>
    <row r="68" spans="1:8">
      <c r="A68" s="194" t="s">
        <v>432</v>
      </c>
      <c r="B68" s="123"/>
      <c r="C68" s="123"/>
      <c r="D68" s="123">
        <f t="shared" si="8"/>
        <v>0</v>
      </c>
      <c r="E68" s="123"/>
      <c r="F68" s="123"/>
      <c r="G68" s="193">
        <f t="shared" si="17"/>
        <v>0</v>
      </c>
      <c r="H68" s="189"/>
    </row>
    <row r="69" spans="1:8">
      <c r="A69" s="194" t="s">
        <v>433</v>
      </c>
      <c r="B69" s="123"/>
      <c r="C69" s="123"/>
      <c r="D69" s="123">
        <f t="shared" si="8"/>
        <v>0</v>
      </c>
      <c r="E69" s="123"/>
      <c r="F69" s="123"/>
      <c r="G69" s="193">
        <f t="shared" si="17"/>
        <v>0</v>
      </c>
      <c r="H69" s="189" t="s">
        <v>434</v>
      </c>
    </row>
    <row r="70" spans="1:8">
      <c r="A70" s="194" t="s">
        <v>435</v>
      </c>
      <c r="B70" s="123"/>
      <c r="C70" s="123"/>
      <c r="D70" s="123">
        <f t="shared" si="8"/>
        <v>0</v>
      </c>
      <c r="E70" s="123"/>
      <c r="F70" s="123"/>
      <c r="G70" s="193">
        <f t="shared" si="17"/>
        <v>0</v>
      </c>
      <c r="H70" s="189" t="s">
        <v>436</v>
      </c>
    </row>
    <row r="71" spans="1:8">
      <c r="A71" s="192" t="s">
        <v>437</v>
      </c>
      <c r="B71" s="123">
        <f>SUM(B72:B74)</f>
        <v>0</v>
      </c>
      <c r="C71" s="123">
        <f t="shared" ref="C71:G71" si="18">SUM(C72:C74)</f>
        <v>0</v>
      </c>
      <c r="D71" s="123">
        <f t="shared" si="18"/>
        <v>0</v>
      </c>
      <c r="E71" s="123">
        <f t="shared" si="18"/>
        <v>0</v>
      </c>
      <c r="F71" s="123">
        <f t="shared" si="18"/>
        <v>0</v>
      </c>
      <c r="G71" s="193">
        <f t="shared" si="18"/>
        <v>0</v>
      </c>
    </row>
    <row r="72" spans="1:8">
      <c r="A72" s="194" t="s">
        <v>438</v>
      </c>
      <c r="B72" s="123"/>
      <c r="C72" s="123"/>
      <c r="D72" s="123">
        <f t="shared" si="8"/>
        <v>0</v>
      </c>
      <c r="E72" s="123"/>
      <c r="F72" s="123"/>
      <c r="G72" s="193">
        <f t="shared" ref="G72:G74" si="19">D72-E72</f>
        <v>0</v>
      </c>
      <c r="H72" s="189" t="s">
        <v>439</v>
      </c>
    </row>
    <row r="73" spans="1:8">
      <c r="A73" s="194" t="s">
        <v>440</v>
      </c>
      <c r="B73" s="123"/>
      <c r="C73" s="123"/>
      <c r="D73" s="123">
        <f t="shared" si="8"/>
        <v>0</v>
      </c>
      <c r="E73" s="123"/>
      <c r="F73" s="123"/>
      <c r="G73" s="193">
        <f t="shared" si="19"/>
        <v>0</v>
      </c>
      <c r="H73" s="189" t="s">
        <v>441</v>
      </c>
    </row>
    <row r="74" spans="1:8">
      <c r="A74" s="194" t="s">
        <v>442</v>
      </c>
      <c r="B74" s="123"/>
      <c r="C74" s="123"/>
      <c r="D74" s="123">
        <f t="shared" si="8"/>
        <v>0</v>
      </c>
      <c r="E74" s="123"/>
      <c r="F74" s="123"/>
      <c r="G74" s="193">
        <f t="shared" si="19"/>
        <v>0</v>
      </c>
      <c r="H74" s="189" t="s">
        <v>443</v>
      </c>
    </row>
    <row r="75" spans="1:8">
      <c r="A75" s="192" t="s">
        <v>444</v>
      </c>
      <c r="B75" s="123">
        <f>SUM(B76:B82)</f>
        <v>0</v>
      </c>
      <c r="C75" s="123">
        <f t="shared" ref="C75:G75" si="20">SUM(C76:C82)</f>
        <v>0</v>
      </c>
      <c r="D75" s="123">
        <f t="shared" si="20"/>
        <v>0</v>
      </c>
      <c r="E75" s="123">
        <f t="shared" si="20"/>
        <v>0</v>
      </c>
      <c r="F75" s="123">
        <f t="shared" si="20"/>
        <v>0</v>
      </c>
      <c r="G75" s="193">
        <f t="shared" si="20"/>
        <v>0</v>
      </c>
    </row>
    <row r="76" spans="1:8">
      <c r="A76" s="194" t="s">
        <v>445</v>
      </c>
      <c r="B76" s="123"/>
      <c r="C76" s="123"/>
      <c r="D76" s="123">
        <f t="shared" si="8"/>
        <v>0</v>
      </c>
      <c r="E76" s="123"/>
      <c r="F76" s="123"/>
      <c r="G76" s="193">
        <f t="shared" ref="G76:G82" si="21">D76-E76</f>
        <v>0</v>
      </c>
      <c r="H76" s="189" t="s">
        <v>446</v>
      </c>
    </row>
    <row r="77" spans="1:8">
      <c r="A77" s="194" t="s">
        <v>447</v>
      </c>
      <c r="B77" s="123"/>
      <c r="C77" s="123"/>
      <c r="D77" s="123">
        <f t="shared" si="8"/>
        <v>0</v>
      </c>
      <c r="E77" s="123"/>
      <c r="F77" s="123"/>
      <c r="G77" s="193">
        <f t="shared" si="21"/>
        <v>0</v>
      </c>
      <c r="H77" s="189" t="s">
        <v>448</v>
      </c>
    </row>
    <row r="78" spans="1:8">
      <c r="A78" s="194" t="s">
        <v>449</v>
      </c>
      <c r="B78" s="123"/>
      <c r="C78" s="123"/>
      <c r="D78" s="123">
        <f t="shared" si="8"/>
        <v>0</v>
      </c>
      <c r="E78" s="123"/>
      <c r="F78" s="123"/>
      <c r="G78" s="193">
        <f t="shared" si="21"/>
        <v>0</v>
      </c>
      <c r="H78" s="189" t="s">
        <v>450</v>
      </c>
    </row>
    <row r="79" spans="1:8">
      <c r="A79" s="194" t="s">
        <v>451</v>
      </c>
      <c r="B79" s="123"/>
      <c r="C79" s="123"/>
      <c r="D79" s="123">
        <f t="shared" si="8"/>
        <v>0</v>
      </c>
      <c r="E79" s="123"/>
      <c r="F79" s="123"/>
      <c r="G79" s="193">
        <f t="shared" si="21"/>
        <v>0</v>
      </c>
      <c r="H79" s="189" t="s">
        <v>452</v>
      </c>
    </row>
    <row r="80" spans="1:8">
      <c r="A80" s="194" t="s">
        <v>453</v>
      </c>
      <c r="B80" s="123"/>
      <c r="C80" s="123"/>
      <c r="D80" s="123">
        <f t="shared" si="8"/>
        <v>0</v>
      </c>
      <c r="E80" s="123"/>
      <c r="F80" s="123"/>
      <c r="G80" s="193">
        <f t="shared" si="21"/>
        <v>0</v>
      </c>
      <c r="H80" s="189" t="s">
        <v>454</v>
      </c>
    </row>
    <row r="81" spans="1:8">
      <c r="A81" s="194" t="s">
        <v>455</v>
      </c>
      <c r="B81" s="123"/>
      <c r="C81" s="123"/>
      <c r="D81" s="123">
        <f t="shared" si="8"/>
        <v>0</v>
      </c>
      <c r="E81" s="123"/>
      <c r="F81" s="123"/>
      <c r="G81" s="193">
        <f t="shared" si="21"/>
        <v>0</v>
      </c>
      <c r="H81" s="189" t="s">
        <v>456</v>
      </c>
    </row>
    <row r="82" spans="1:8">
      <c r="A82" s="194" t="s">
        <v>457</v>
      </c>
      <c r="B82" s="123"/>
      <c r="C82" s="123"/>
      <c r="D82" s="123">
        <f t="shared" si="8"/>
        <v>0</v>
      </c>
      <c r="E82" s="123"/>
      <c r="F82" s="123"/>
      <c r="G82" s="193">
        <f t="shared" si="21"/>
        <v>0</v>
      </c>
      <c r="H82" s="189" t="s">
        <v>458</v>
      </c>
    </row>
    <row r="83" spans="1:8">
      <c r="A83" s="195"/>
      <c r="B83" s="125"/>
      <c r="C83" s="125"/>
      <c r="D83" s="125"/>
      <c r="E83" s="125"/>
      <c r="F83" s="125"/>
      <c r="G83" s="196"/>
    </row>
    <row r="84" spans="1:8">
      <c r="A84" s="197" t="s">
        <v>459</v>
      </c>
      <c r="B84" s="122">
        <f>B85+B93+B103+B113+B123+B133+B137+B146+B150</f>
        <v>0</v>
      </c>
      <c r="C84" s="122">
        <f t="shared" ref="C84:G84" si="22">C85+C93+C103+C113+C123+C133+C137+C146+C150</f>
        <v>0</v>
      </c>
      <c r="D84" s="122">
        <f t="shared" si="22"/>
        <v>0</v>
      </c>
      <c r="E84" s="122">
        <f t="shared" si="22"/>
        <v>0</v>
      </c>
      <c r="F84" s="122">
        <f t="shared" si="22"/>
        <v>0</v>
      </c>
      <c r="G84" s="191">
        <f t="shared" si="22"/>
        <v>0</v>
      </c>
    </row>
    <row r="85" spans="1:8">
      <c r="A85" s="192" t="s">
        <v>323</v>
      </c>
      <c r="B85" s="123">
        <f>SUM(B86:B92)</f>
        <v>0</v>
      </c>
      <c r="C85" s="123">
        <f t="shared" ref="C85:G85" si="23">SUM(C86:C92)</f>
        <v>0</v>
      </c>
      <c r="D85" s="123">
        <f t="shared" si="23"/>
        <v>0</v>
      </c>
      <c r="E85" s="123">
        <f t="shared" si="23"/>
        <v>0</v>
      </c>
      <c r="F85" s="123">
        <f t="shared" si="23"/>
        <v>0</v>
      </c>
      <c r="G85" s="193">
        <f t="shared" si="23"/>
        <v>0</v>
      </c>
    </row>
    <row r="86" spans="1:8">
      <c r="A86" s="194" t="s">
        <v>324</v>
      </c>
      <c r="B86" s="123"/>
      <c r="C86" s="123"/>
      <c r="D86" s="123">
        <f t="shared" ref="D86:D92" si="24">B86+C86</f>
        <v>0</v>
      </c>
      <c r="E86" s="123"/>
      <c r="F86" s="123"/>
      <c r="G86" s="193">
        <f t="shared" ref="G86:G92" si="25">D86-E86</f>
        <v>0</v>
      </c>
      <c r="H86" s="189" t="s">
        <v>460</v>
      </c>
    </row>
    <row r="87" spans="1:8">
      <c r="A87" s="194" t="s">
        <v>326</v>
      </c>
      <c r="B87" s="123"/>
      <c r="C87" s="123"/>
      <c r="D87" s="123">
        <f t="shared" si="24"/>
        <v>0</v>
      </c>
      <c r="E87" s="123"/>
      <c r="F87" s="123"/>
      <c r="G87" s="193">
        <f t="shared" si="25"/>
        <v>0</v>
      </c>
      <c r="H87" s="189" t="s">
        <v>461</v>
      </c>
    </row>
    <row r="88" spans="1:8">
      <c r="A88" s="194" t="s">
        <v>328</v>
      </c>
      <c r="B88" s="123"/>
      <c r="C88" s="123"/>
      <c r="D88" s="123">
        <f t="shared" si="24"/>
        <v>0</v>
      </c>
      <c r="E88" s="123"/>
      <c r="F88" s="123"/>
      <c r="G88" s="193">
        <f t="shared" si="25"/>
        <v>0</v>
      </c>
      <c r="H88" s="189" t="s">
        <v>462</v>
      </c>
    </row>
    <row r="89" spans="1:8">
      <c r="A89" s="194" t="s">
        <v>330</v>
      </c>
      <c r="B89" s="123"/>
      <c r="C89" s="123"/>
      <c r="D89" s="123">
        <f t="shared" si="24"/>
        <v>0</v>
      </c>
      <c r="E89" s="123"/>
      <c r="F89" s="123"/>
      <c r="G89" s="193">
        <f t="shared" si="25"/>
        <v>0</v>
      </c>
      <c r="H89" s="189" t="s">
        <v>463</v>
      </c>
    </row>
    <row r="90" spans="1:8">
      <c r="A90" s="194" t="s">
        <v>332</v>
      </c>
      <c r="B90" s="123"/>
      <c r="C90" s="123"/>
      <c r="D90" s="123">
        <f t="shared" si="24"/>
        <v>0</v>
      </c>
      <c r="E90" s="123"/>
      <c r="F90" s="123"/>
      <c r="G90" s="193">
        <f t="shared" si="25"/>
        <v>0</v>
      </c>
      <c r="H90" s="189" t="s">
        <v>464</v>
      </c>
    </row>
    <row r="91" spans="1:8">
      <c r="A91" s="194" t="s">
        <v>334</v>
      </c>
      <c r="B91" s="123"/>
      <c r="C91" s="123"/>
      <c r="D91" s="123">
        <f t="shared" si="24"/>
        <v>0</v>
      </c>
      <c r="E91" s="123"/>
      <c r="F91" s="123"/>
      <c r="G91" s="193">
        <f t="shared" si="25"/>
        <v>0</v>
      </c>
      <c r="H91" s="189" t="s">
        <v>465</v>
      </c>
    </row>
    <row r="92" spans="1:8">
      <c r="A92" s="194" t="s">
        <v>336</v>
      </c>
      <c r="B92" s="123"/>
      <c r="C92" s="123"/>
      <c r="D92" s="123">
        <f t="shared" si="24"/>
        <v>0</v>
      </c>
      <c r="E92" s="123"/>
      <c r="F92" s="123"/>
      <c r="G92" s="193">
        <f t="shared" si="25"/>
        <v>0</v>
      </c>
      <c r="H92" s="189" t="s">
        <v>466</v>
      </c>
    </row>
    <row r="93" spans="1:8">
      <c r="A93" s="192" t="s">
        <v>338</v>
      </c>
      <c r="B93" s="123">
        <f>SUM(B94:B102)</f>
        <v>0</v>
      </c>
      <c r="C93" s="123">
        <f t="shared" ref="C93:G93" si="26">SUM(C94:C102)</f>
        <v>0</v>
      </c>
      <c r="D93" s="123">
        <f t="shared" si="26"/>
        <v>0</v>
      </c>
      <c r="E93" s="123">
        <f t="shared" si="26"/>
        <v>0</v>
      </c>
      <c r="F93" s="123">
        <f t="shared" si="26"/>
        <v>0</v>
      </c>
      <c r="G93" s="193">
        <f t="shared" si="26"/>
        <v>0</v>
      </c>
    </row>
    <row r="94" spans="1:8">
      <c r="A94" s="194" t="s">
        <v>339</v>
      </c>
      <c r="B94" s="123"/>
      <c r="C94" s="123"/>
      <c r="D94" s="123">
        <f t="shared" ref="D94:D102" si="27">B94+C94</f>
        <v>0</v>
      </c>
      <c r="E94" s="123"/>
      <c r="F94" s="123"/>
      <c r="G94" s="193">
        <f t="shared" ref="G94:G102" si="28">D94-E94</f>
        <v>0</v>
      </c>
      <c r="H94" s="189" t="s">
        <v>467</v>
      </c>
    </row>
    <row r="95" spans="1:8">
      <c r="A95" s="194" t="s">
        <v>341</v>
      </c>
      <c r="B95" s="123"/>
      <c r="C95" s="123"/>
      <c r="D95" s="123">
        <f t="shared" si="27"/>
        <v>0</v>
      </c>
      <c r="E95" s="123"/>
      <c r="F95" s="123"/>
      <c r="G95" s="193">
        <f t="shared" si="28"/>
        <v>0</v>
      </c>
      <c r="H95" s="189" t="s">
        <v>468</v>
      </c>
    </row>
    <row r="96" spans="1:8">
      <c r="A96" s="194" t="s">
        <v>343</v>
      </c>
      <c r="B96" s="123"/>
      <c r="C96" s="123"/>
      <c r="D96" s="123">
        <f t="shared" si="27"/>
        <v>0</v>
      </c>
      <c r="E96" s="123"/>
      <c r="F96" s="123"/>
      <c r="G96" s="193">
        <f t="shared" si="28"/>
        <v>0</v>
      </c>
      <c r="H96" s="189" t="s">
        <v>469</v>
      </c>
    </row>
    <row r="97" spans="1:8">
      <c r="A97" s="194" t="s">
        <v>345</v>
      </c>
      <c r="B97" s="123"/>
      <c r="C97" s="123"/>
      <c r="D97" s="123">
        <f t="shared" si="27"/>
        <v>0</v>
      </c>
      <c r="E97" s="123"/>
      <c r="F97" s="123"/>
      <c r="G97" s="193">
        <f t="shared" si="28"/>
        <v>0</v>
      </c>
      <c r="H97" s="189" t="s">
        <v>470</v>
      </c>
    </row>
    <row r="98" spans="1:8">
      <c r="A98" s="198" t="s">
        <v>347</v>
      </c>
      <c r="B98" s="123"/>
      <c r="C98" s="123"/>
      <c r="D98" s="123">
        <f t="shared" si="27"/>
        <v>0</v>
      </c>
      <c r="E98" s="123"/>
      <c r="F98" s="123"/>
      <c r="G98" s="193">
        <f t="shared" si="28"/>
        <v>0</v>
      </c>
      <c r="H98" s="189" t="s">
        <v>471</v>
      </c>
    </row>
    <row r="99" spans="1:8">
      <c r="A99" s="194" t="s">
        <v>349</v>
      </c>
      <c r="B99" s="123"/>
      <c r="C99" s="123"/>
      <c r="D99" s="123">
        <f t="shared" si="27"/>
        <v>0</v>
      </c>
      <c r="E99" s="123"/>
      <c r="F99" s="123"/>
      <c r="G99" s="193">
        <f t="shared" si="28"/>
        <v>0</v>
      </c>
      <c r="H99" s="189" t="s">
        <v>472</v>
      </c>
    </row>
    <row r="100" spans="1:8">
      <c r="A100" s="194" t="s">
        <v>351</v>
      </c>
      <c r="B100" s="123"/>
      <c r="C100" s="123"/>
      <c r="D100" s="123">
        <f t="shared" si="27"/>
        <v>0</v>
      </c>
      <c r="E100" s="123"/>
      <c r="F100" s="123"/>
      <c r="G100" s="193">
        <f t="shared" si="28"/>
        <v>0</v>
      </c>
      <c r="H100" s="189" t="s">
        <v>473</v>
      </c>
    </row>
    <row r="101" spans="1:8">
      <c r="A101" s="194" t="s">
        <v>353</v>
      </c>
      <c r="B101" s="123"/>
      <c r="C101" s="123"/>
      <c r="D101" s="123">
        <f t="shared" si="27"/>
        <v>0</v>
      </c>
      <c r="E101" s="123"/>
      <c r="F101" s="123"/>
      <c r="G101" s="193">
        <f t="shared" si="28"/>
        <v>0</v>
      </c>
      <c r="H101" s="189" t="s">
        <v>474</v>
      </c>
    </row>
    <row r="102" spans="1:8">
      <c r="A102" s="194" t="s">
        <v>355</v>
      </c>
      <c r="B102" s="123"/>
      <c r="C102" s="123"/>
      <c r="D102" s="123">
        <f t="shared" si="27"/>
        <v>0</v>
      </c>
      <c r="E102" s="123"/>
      <c r="F102" s="123"/>
      <c r="G102" s="193">
        <f t="shared" si="28"/>
        <v>0</v>
      </c>
      <c r="H102" s="189" t="s">
        <v>475</v>
      </c>
    </row>
    <row r="103" spans="1:8">
      <c r="A103" s="192" t="s">
        <v>357</v>
      </c>
      <c r="B103" s="123">
        <f>SUM(B104:B112)</f>
        <v>0</v>
      </c>
      <c r="C103" s="123">
        <f t="shared" ref="C103:G103" si="29">SUM(C104:C112)</f>
        <v>0</v>
      </c>
      <c r="D103" s="123">
        <f t="shared" si="29"/>
        <v>0</v>
      </c>
      <c r="E103" s="123">
        <f t="shared" si="29"/>
        <v>0</v>
      </c>
      <c r="F103" s="123">
        <f t="shared" si="29"/>
        <v>0</v>
      </c>
      <c r="G103" s="193">
        <f t="shared" si="29"/>
        <v>0</v>
      </c>
    </row>
    <row r="104" spans="1:8">
      <c r="A104" s="194" t="s">
        <v>358</v>
      </c>
      <c r="B104" s="123"/>
      <c r="C104" s="123"/>
      <c r="D104" s="123">
        <f t="shared" ref="D104:D112" si="30">B104+C104</f>
        <v>0</v>
      </c>
      <c r="E104" s="123"/>
      <c r="F104" s="123"/>
      <c r="G104" s="193">
        <f t="shared" ref="G104:G112" si="31">D104-E104</f>
        <v>0</v>
      </c>
      <c r="H104" s="189" t="s">
        <v>476</v>
      </c>
    </row>
    <row r="105" spans="1:8">
      <c r="A105" s="194" t="s">
        <v>360</v>
      </c>
      <c r="B105" s="123"/>
      <c r="C105" s="123"/>
      <c r="D105" s="123">
        <f t="shared" si="30"/>
        <v>0</v>
      </c>
      <c r="E105" s="123"/>
      <c r="F105" s="123"/>
      <c r="G105" s="193">
        <f t="shared" si="31"/>
        <v>0</v>
      </c>
      <c r="H105" s="189" t="s">
        <v>477</v>
      </c>
    </row>
    <row r="106" spans="1:8">
      <c r="A106" s="194" t="s">
        <v>362</v>
      </c>
      <c r="B106" s="123"/>
      <c r="C106" s="123"/>
      <c r="D106" s="123">
        <f t="shared" si="30"/>
        <v>0</v>
      </c>
      <c r="E106" s="123"/>
      <c r="F106" s="123"/>
      <c r="G106" s="193">
        <f t="shared" si="31"/>
        <v>0</v>
      </c>
      <c r="H106" s="189" t="s">
        <v>478</v>
      </c>
    </row>
    <row r="107" spans="1:8">
      <c r="A107" s="194" t="s">
        <v>364</v>
      </c>
      <c r="B107" s="123"/>
      <c r="C107" s="123"/>
      <c r="D107" s="123">
        <f t="shared" si="30"/>
        <v>0</v>
      </c>
      <c r="E107" s="123"/>
      <c r="F107" s="123"/>
      <c r="G107" s="193">
        <f t="shared" si="31"/>
        <v>0</v>
      </c>
      <c r="H107" s="189" t="s">
        <v>479</v>
      </c>
    </row>
    <row r="108" spans="1:8">
      <c r="A108" s="194" t="s">
        <v>366</v>
      </c>
      <c r="B108" s="123"/>
      <c r="C108" s="123"/>
      <c r="D108" s="123">
        <f t="shared" si="30"/>
        <v>0</v>
      </c>
      <c r="E108" s="123"/>
      <c r="F108" s="123"/>
      <c r="G108" s="193">
        <f t="shared" si="31"/>
        <v>0</v>
      </c>
      <c r="H108" s="189" t="s">
        <v>480</v>
      </c>
    </row>
    <row r="109" spans="1:8">
      <c r="A109" s="194" t="s">
        <v>368</v>
      </c>
      <c r="B109" s="123"/>
      <c r="C109" s="123"/>
      <c r="D109" s="123">
        <f t="shared" si="30"/>
        <v>0</v>
      </c>
      <c r="E109" s="123"/>
      <c r="F109" s="123"/>
      <c r="G109" s="193">
        <f t="shared" si="31"/>
        <v>0</v>
      </c>
      <c r="H109" s="189" t="s">
        <v>481</v>
      </c>
    </row>
    <row r="110" spans="1:8">
      <c r="A110" s="194" t="s">
        <v>370</v>
      </c>
      <c r="B110" s="123"/>
      <c r="C110" s="123"/>
      <c r="D110" s="123">
        <f t="shared" si="30"/>
        <v>0</v>
      </c>
      <c r="E110" s="123"/>
      <c r="F110" s="123"/>
      <c r="G110" s="193">
        <f t="shared" si="31"/>
        <v>0</v>
      </c>
      <c r="H110" s="189" t="s">
        <v>482</v>
      </c>
    </row>
    <row r="111" spans="1:8">
      <c r="A111" s="194" t="s">
        <v>372</v>
      </c>
      <c r="B111" s="123"/>
      <c r="C111" s="123"/>
      <c r="D111" s="123">
        <f t="shared" si="30"/>
        <v>0</v>
      </c>
      <c r="E111" s="123"/>
      <c r="F111" s="123"/>
      <c r="G111" s="193">
        <f t="shared" si="31"/>
        <v>0</v>
      </c>
      <c r="H111" s="189" t="s">
        <v>483</v>
      </c>
    </row>
    <row r="112" spans="1:8">
      <c r="A112" s="194" t="s">
        <v>374</v>
      </c>
      <c r="B112" s="123"/>
      <c r="C112" s="123"/>
      <c r="D112" s="123">
        <f t="shared" si="30"/>
        <v>0</v>
      </c>
      <c r="E112" s="123"/>
      <c r="F112" s="123"/>
      <c r="G112" s="193">
        <f t="shared" si="31"/>
        <v>0</v>
      </c>
      <c r="H112" s="189" t="s">
        <v>484</v>
      </c>
    </row>
    <row r="113" spans="1:8">
      <c r="A113" s="192" t="s">
        <v>376</v>
      </c>
      <c r="B113" s="123">
        <f>SUM(B114:B122)</f>
        <v>0</v>
      </c>
      <c r="C113" s="123">
        <f t="shared" ref="C113:G113" si="32">SUM(C114:C122)</f>
        <v>0</v>
      </c>
      <c r="D113" s="123">
        <f t="shared" si="32"/>
        <v>0</v>
      </c>
      <c r="E113" s="123">
        <f t="shared" si="32"/>
        <v>0</v>
      </c>
      <c r="F113" s="123">
        <f t="shared" si="32"/>
        <v>0</v>
      </c>
      <c r="G113" s="193">
        <f t="shared" si="32"/>
        <v>0</v>
      </c>
    </row>
    <row r="114" spans="1:8">
      <c r="A114" s="194" t="s">
        <v>377</v>
      </c>
      <c r="B114" s="123"/>
      <c r="C114" s="123"/>
      <c r="D114" s="123">
        <f t="shared" ref="D114:D122" si="33">B114+C114</f>
        <v>0</v>
      </c>
      <c r="E114" s="123"/>
      <c r="F114" s="123"/>
      <c r="G114" s="193">
        <f t="shared" ref="G114:G122" si="34">D114-E114</f>
        <v>0</v>
      </c>
      <c r="H114" s="189" t="s">
        <v>485</v>
      </c>
    </row>
    <row r="115" spans="1:8">
      <c r="A115" s="194" t="s">
        <v>379</v>
      </c>
      <c r="B115" s="123"/>
      <c r="C115" s="123"/>
      <c r="D115" s="123">
        <f t="shared" si="33"/>
        <v>0</v>
      </c>
      <c r="E115" s="123"/>
      <c r="F115" s="123"/>
      <c r="G115" s="193">
        <f t="shared" si="34"/>
        <v>0</v>
      </c>
      <c r="H115" s="189" t="s">
        <v>486</v>
      </c>
    </row>
    <row r="116" spans="1:8">
      <c r="A116" s="194" t="s">
        <v>381</v>
      </c>
      <c r="B116" s="123"/>
      <c r="C116" s="123"/>
      <c r="D116" s="123">
        <f t="shared" si="33"/>
        <v>0</v>
      </c>
      <c r="E116" s="123"/>
      <c r="F116" s="123"/>
      <c r="G116" s="193">
        <f t="shared" si="34"/>
        <v>0</v>
      </c>
      <c r="H116" s="189" t="s">
        <v>487</v>
      </c>
    </row>
    <row r="117" spans="1:8">
      <c r="A117" s="194" t="s">
        <v>383</v>
      </c>
      <c r="B117" s="123"/>
      <c r="C117" s="123"/>
      <c r="D117" s="123">
        <f t="shared" si="33"/>
        <v>0</v>
      </c>
      <c r="E117" s="123"/>
      <c r="F117" s="123"/>
      <c r="G117" s="193">
        <f t="shared" si="34"/>
        <v>0</v>
      </c>
      <c r="H117" s="189" t="s">
        <v>488</v>
      </c>
    </row>
    <row r="118" spans="1:8">
      <c r="A118" s="194" t="s">
        <v>385</v>
      </c>
      <c r="B118" s="123"/>
      <c r="C118" s="123"/>
      <c r="D118" s="123">
        <f t="shared" si="33"/>
        <v>0</v>
      </c>
      <c r="E118" s="123"/>
      <c r="F118" s="123"/>
      <c r="G118" s="193">
        <f t="shared" si="34"/>
        <v>0</v>
      </c>
      <c r="H118" s="189" t="s">
        <v>489</v>
      </c>
    </row>
    <row r="119" spans="1:8">
      <c r="A119" s="194" t="s">
        <v>387</v>
      </c>
      <c r="B119" s="123"/>
      <c r="C119" s="123"/>
      <c r="D119" s="123">
        <f t="shared" si="33"/>
        <v>0</v>
      </c>
      <c r="E119" s="123"/>
      <c r="F119" s="123"/>
      <c r="G119" s="193">
        <f t="shared" si="34"/>
        <v>0</v>
      </c>
      <c r="H119" s="189" t="s">
        <v>490</v>
      </c>
    </row>
    <row r="120" spans="1:8">
      <c r="A120" s="194" t="s">
        <v>389</v>
      </c>
      <c r="B120" s="123"/>
      <c r="C120" s="123"/>
      <c r="D120" s="123">
        <f t="shared" si="33"/>
        <v>0</v>
      </c>
      <c r="E120" s="123"/>
      <c r="F120" s="123"/>
      <c r="G120" s="193">
        <f t="shared" si="34"/>
        <v>0</v>
      </c>
      <c r="H120" s="189" t="s">
        <v>491</v>
      </c>
    </row>
    <row r="121" spans="1:8">
      <c r="A121" s="194" t="s">
        <v>391</v>
      </c>
      <c r="B121" s="123"/>
      <c r="C121" s="123"/>
      <c r="D121" s="123">
        <f t="shared" si="33"/>
        <v>0</v>
      </c>
      <c r="E121" s="123"/>
      <c r="F121" s="123"/>
      <c r="G121" s="193">
        <f t="shared" si="34"/>
        <v>0</v>
      </c>
      <c r="H121" s="189" t="s">
        <v>492</v>
      </c>
    </row>
    <row r="122" spans="1:8">
      <c r="A122" s="194" t="s">
        <v>393</v>
      </c>
      <c r="B122" s="123"/>
      <c r="C122" s="123"/>
      <c r="D122" s="123">
        <f t="shared" si="33"/>
        <v>0</v>
      </c>
      <c r="E122" s="123"/>
      <c r="F122" s="123"/>
      <c r="G122" s="193">
        <f t="shared" si="34"/>
        <v>0</v>
      </c>
      <c r="H122" s="189" t="s">
        <v>493</v>
      </c>
    </row>
    <row r="123" spans="1:8">
      <c r="A123" s="192" t="s">
        <v>395</v>
      </c>
      <c r="B123" s="123">
        <f>SUM(B124:B132)</f>
        <v>0</v>
      </c>
      <c r="C123" s="123">
        <f t="shared" ref="C123:G123" si="35">SUM(C124:C132)</f>
        <v>0</v>
      </c>
      <c r="D123" s="123">
        <f t="shared" si="35"/>
        <v>0</v>
      </c>
      <c r="E123" s="123">
        <f t="shared" si="35"/>
        <v>0</v>
      </c>
      <c r="F123" s="123">
        <f t="shared" si="35"/>
        <v>0</v>
      </c>
      <c r="G123" s="193">
        <f t="shared" si="35"/>
        <v>0</v>
      </c>
    </row>
    <row r="124" spans="1:8">
      <c r="A124" s="194" t="s">
        <v>396</v>
      </c>
      <c r="B124" s="123"/>
      <c r="C124" s="123"/>
      <c r="D124" s="123">
        <f t="shared" ref="D124:D132" si="36">B124+C124</f>
        <v>0</v>
      </c>
      <c r="E124" s="123"/>
      <c r="F124" s="123"/>
      <c r="G124" s="193">
        <f t="shared" ref="G124:G132" si="37">D124-E124</f>
        <v>0</v>
      </c>
      <c r="H124" s="189" t="s">
        <v>494</v>
      </c>
    </row>
    <row r="125" spans="1:8">
      <c r="A125" s="194" t="s">
        <v>398</v>
      </c>
      <c r="B125" s="123"/>
      <c r="C125" s="123"/>
      <c r="D125" s="123">
        <f t="shared" si="36"/>
        <v>0</v>
      </c>
      <c r="E125" s="123"/>
      <c r="F125" s="123"/>
      <c r="G125" s="193">
        <f t="shared" si="37"/>
        <v>0</v>
      </c>
      <c r="H125" s="189" t="s">
        <v>495</v>
      </c>
    </row>
    <row r="126" spans="1:8">
      <c r="A126" s="194" t="s">
        <v>400</v>
      </c>
      <c r="B126" s="123"/>
      <c r="C126" s="123"/>
      <c r="D126" s="123">
        <f t="shared" si="36"/>
        <v>0</v>
      </c>
      <c r="E126" s="123"/>
      <c r="F126" s="123"/>
      <c r="G126" s="193">
        <f t="shared" si="37"/>
        <v>0</v>
      </c>
      <c r="H126" s="189" t="s">
        <v>496</v>
      </c>
    </row>
    <row r="127" spans="1:8">
      <c r="A127" s="194" t="s">
        <v>402</v>
      </c>
      <c r="B127" s="123"/>
      <c r="C127" s="123"/>
      <c r="D127" s="123">
        <f t="shared" si="36"/>
        <v>0</v>
      </c>
      <c r="E127" s="123"/>
      <c r="F127" s="123"/>
      <c r="G127" s="193">
        <f t="shared" si="37"/>
        <v>0</v>
      </c>
      <c r="H127" s="189" t="s">
        <v>497</v>
      </c>
    </row>
    <row r="128" spans="1:8">
      <c r="A128" s="194" t="s">
        <v>404</v>
      </c>
      <c r="B128" s="123"/>
      <c r="C128" s="123"/>
      <c r="D128" s="123">
        <f t="shared" si="36"/>
        <v>0</v>
      </c>
      <c r="E128" s="123"/>
      <c r="F128" s="123"/>
      <c r="G128" s="193">
        <f t="shared" si="37"/>
        <v>0</v>
      </c>
      <c r="H128" s="189" t="s">
        <v>498</v>
      </c>
    </row>
    <row r="129" spans="1:8">
      <c r="A129" s="194" t="s">
        <v>406</v>
      </c>
      <c r="B129" s="123"/>
      <c r="C129" s="123"/>
      <c r="D129" s="123">
        <f t="shared" si="36"/>
        <v>0</v>
      </c>
      <c r="E129" s="123"/>
      <c r="F129" s="123"/>
      <c r="G129" s="193">
        <f t="shared" si="37"/>
        <v>0</v>
      </c>
      <c r="H129" s="189" t="s">
        <v>499</v>
      </c>
    </row>
    <row r="130" spans="1:8">
      <c r="A130" s="194" t="s">
        <v>408</v>
      </c>
      <c r="B130" s="123"/>
      <c r="C130" s="123"/>
      <c r="D130" s="123">
        <f t="shared" si="36"/>
        <v>0</v>
      </c>
      <c r="E130" s="123"/>
      <c r="F130" s="123"/>
      <c r="G130" s="193">
        <f t="shared" si="37"/>
        <v>0</v>
      </c>
      <c r="H130" s="189" t="s">
        <v>500</v>
      </c>
    </row>
    <row r="131" spans="1:8">
      <c r="A131" s="194" t="s">
        <v>410</v>
      </c>
      <c r="B131" s="123"/>
      <c r="C131" s="123"/>
      <c r="D131" s="123">
        <f t="shared" si="36"/>
        <v>0</v>
      </c>
      <c r="E131" s="123"/>
      <c r="F131" s="123"/>
      <c r="G131" s="193">
        <f t="shared" si="37"/>
        <v>0</v>
      </c>
      <c r="H131" s="189" t="s">
        <v>501</v>
      </c>
    </row>
    <row r="132" spans="1:8">
      <c r="A132" s="194" t="s">
        <v>412</v>
      </c>
      <c r="B132" s="123"/>
      <c r="C132" s="123"/>
      <c r="D132" s="123">
        <f t="shared" si="36"/>
        <v>0</v>
      </c>
      <c r="E132" s="123"/>
      <c r="F132" s="123"/>
      <c r="G132" s="193">
        <f t="shared" si="37"/>
        <v>0</v>
      </c>
      <c r="H132" s="189" t="s">
        <v>502</v>
      </c>
    </row>
    <row r="133" spans="1:8">
      <c r="A133" s="192" t="s">
        <v>414</v>
      </c>
      <c r="B133" s="123">
        <f>SUM(B134:B136)</f>
        <v>0</v>
      </c>
      <c r="C133" s="123">
        <f t="shared" ref="C133:G133" si="38">SUM(C134:C136)</f>
        <v>0</v>
      </c>
      <c r="D133" s="123">
        <f t="shared" si="38"/>
        <v>0</v>
      </c>
      <c r="E133" s="123">
        <f t="shared" si="38"/>
        <v>0</v>
      </c>
      <c r="F133" s="123">
        <f t="shared" si="38"/>
        <v>0</v>
      </c>
      <c r="G133" s="193">
        <f t="shared" si="38"/>
        <v>0</v>
      </c>
    </row>
    <row r="134" spans="1:8">
      <c r="A134" s="194" t="s">
        <v>415</v>
      </c>
      <c r="B134" s="123"/>
      <c r="C134" s="123"/>
      <c r="D134" s="123">
        <f t="shared" ref="D134:D157" si="39">B134+C134</f>
        <v>0</v>
      </c>
      <c r="E134" s="123"/>
      <c r="F134" s="123"/>
      <c r="G134" s="193">
        <f t="shared" ref="G134:G136" si="40">D134-E134</f>
        <v>0</v>
      </c>
      <c r="H134" s="189" t="s">
        <v>503</v>
      </c>
    </row>
    <row r="135" spans="1:8">
      <c r="A135" s="194" t="s">
        <v>417</v>
      </c>
      <c r="B135" s="123"/>
      <c r="C135" s="123"/>
      <c r="D135" s="123">
        <f t="shared" si="39"/>
        <v>0</v>
      </c>
      <c r="E135" s="123"/>
      <c r="F135" s="123"/>
      <c r="G135" s="193">
        <f t="shared" si="40"/>
        <v>0</v>
      </c>
      <c r="H135" s="189" t="s">
        <v>504</v>
      </c>
    </row>
    <row r="136" spans="1:8">
      <c r="A136" s="194" t="s">
        <v>419</v>
      </c>
      <c r="B136" s="123"/>
      <c r="C136" s="123"/>
      <c r="D136" s="123">
        <f t="shared" si="39"/>
        <v>0</v>
      </c>
      <c r="E136" s="123"/>
      <c r="F136" s="123"/>
      <c r="G136" s="193">
        <f t="shared" si="40"/>
        <v>0</v>
      </c>
      <c r="H136" s="189" t="s">
        <v>505</v>
      </c>
    </row>
    <row r="137" spans="1:8">
      <c r="A137" s="192" t="s">
        <v>421</v>
      </c>
      <c r="B137" s="123">
        <f>SUM(B138:B142,B144:B145)</f>
        <v>0</v>
      </c>
      <c r="C137" s="123">
        <f t="shared" ref="C137:G137" si="41">SUM(C138:C142,C144:C145)</f>
        <v>0</v>
      </c>
      <c r="D137" s="123">
        <f t="shared" si="41"/>
        <v>0</v>
      </c>
      <c r="E137" s="123">
        <f t="shared" si="41"/>
        <v>0</v>
      </c>
      <c r="F137" s="123">
        <f t="shared" si="41"/>
        <v>0</v>
      </c>
      <c r="G137" s="193">
        <f t="shared" si="41"/>
        <v>0</v>
      </c>
    </row>
    <row r="138" spans="1:8">
      <c r="A138" s="194" t="s">
        <v>422</v>
      </c>
      <c r="B138" s="123"/>
      <c r="C138" s="123"/>
      <c r="D138" s="123">
        <f t="shared" si="39"/>
        <v>0</v>
      </c>
      <c r="E138" s="123"/>
      <c r="F138" s="123"/>
      <c r="G138" s="193">
        <f t="shared" ref="G138:G145" si="42">D138-E138</f>
        <v>0</v>
      </c>
      <c r="H138" s="189" t="s">
        <v>506</v>
      </c>
    </row>
    <row r="139" spans="1:8">
      <c r="A139" s="194" t="s">
        <v>424</v>
      </c>
      <c r="B139" s="123"/>
      <c r="C139" s="123"/>
      <c r="D139" s="123">
        <f t="shared" si="39"/>
        <v>0</v>
      </c>
      <c r="E139" s="123"/>
      <c r="F139" s="123"/>
      <c r="G139" s="193">
        <f t="shared" si="42"/>
        <v>0</v>
      </c>
      <c r="H139" s="189" t="s">
        <v>507</v>
      </c>
    </row>
    <row r="140" spans="1:8">
      <c r="A140" s="194" t="s">
        <v>426</v>
      </c>
      <c r="B140" s="123"/>
      <c r="C140" s="123"/>
      <c r="D140" s="123">
        <f t="shared" si="39"/>
        <v>0</v>
      </c>
      <c r="E140" s="123"/>
      <c r="F140" s="123"/>
      <c r="G140" s="193">
        <f t="shared" si="42"/>
        <v>0</v>
      </c>
      <c r="H140" s="189" t="s">
        <v>508</v>
      </c>
    </row>
    <row r="141" spans="1:8">
      <c r="A141" s="194" t="s">
        <v>428</v>
      </c>
      <c r="B141" s="123"/>
      <c r="C141" s="123"/>
      <c r="D141" s="123">
        <f t="shared" si="39"/>
        <v>0</v>
      </c>
      <c r="E141" s="123"/>
      <c r="F141" s="123"/>
      <c r="G141" s="193">
        <f t="shared" si="42"/>
        <v>0</v>
      </c>
      <c r="H141" s="189" t="s">
        <v>509</v>
      </c>
    </row>
    <row r="142" spans="1:8">
      <c r="A142" s="194" t="s">
        <v>430</v>
      </c>
      <c r="B142" s="123"/>
      <c r="C142" s="123"/>
      <c r="D142" s="123">
        <f t="shared" si="39"/>
        <v>0</v>
      </c>
      <c r="E142" s="123"/>
      <c r="F142" s="123"/>
      <c r="G142" s="193">
        <f t="shared" si="42"/>
        <v>0</v>
      </c>
      <c r="H142" s="189" t="s">
        <v>510</v>
      </c>
    </row>
    <row r="143" spans="1:8">
      <c r="A143" s="194" t="s">
        <v>432</v>
      </c>
      <c r="B143" s="123"/>
      <c r="C143" s="123"/>
      <c r="D143" s="123">
        <f t="shared" si="39"/>
        <v>0</v>
      </c>
      <c r="E143" s="123"/>
      <c r="F143" s="123"/>
      <c r="G143" s="193">
        <f t="shared" si="42"/>
        <v>0</v>
      </c>
      <c r="H143" s="189"/>
    </row>
    <row r="144" spans="1:8">
      <c r="A144" s="194" t="s">
        <v>433</v>
      </c>
      <c r="B144" s="123"/>
      <c r="C144" s="123"/>
      <c r="D144" s="123">
        <f t="shared" si="39"/>
        <v>0</v>
      </c>
      <c r="E144" s="123"/>
      <c r="F144" s="123"/>
      <c r="G144" s="193">
        <f t="shared" si="42"/>
        <v>0</v>
      </c>
      <c r="H144" s="189" t="s">
        <v>511</v>
      </c>
    </row>
    <row r="145" spans="1:8">
      <c r="A145" s="194" t="s">
        <v>435</v>
      </c>
      <c r="B145" s="123"/>
      <c r="C145" s="123"/>
      <c r="D145" s="123">
        <f t="shared" si="39"/>
        <v>0</v>
      </c>
      <c r="E145" s="123"/>
      <c r="F145" s="123"/>
      <c r="G145" s="193">
        <f t="shared" si="42"/>
        <v>0</v>
      </c>
      <c r="H145" s="189" t="s">
        <v>512</v>
      </c>
    </row>
    <row r="146" spans="1:8">
      <c r="A146" s="192" t="s">
        <v>437</v>
      </c>
      <c r="B146" s="123">
        <f>SUM(B147:B149)</f>
        <v>0</v>
      </c>
      <c r="C146" s="123">
        <f t="shared" ref="C146:G146" si="43">SUM(C147:C149)</f>
        <v>0</v>
      </c>
      <c r="D146" s="123">
        <f t="shared" si="43"/>
        <v>0</v>
      </c>
      <c r="E146" s="123">
        <f t="shared" si="43"/>
        <v>0</v>
      </c>
      <c r="F146" s="123">
        <f t="shared" si="43"/>
        <v>0</v>
      </c>
      <c r="G146" s="193">
        <f t="shared" si="43"/>
        <v>0</v>
      </c>
    </row>
    <row r="147" spans="1:8">
      <c r="A147" s="194" t="s">
        <v>438</v>
      </c>
      <c r="B147" s="123"/>
      <c r="C147" s="123"/>
      <c r="D147" s="123">
        <f t="shared" si="39"/>
        <v>0</v>
      </c>
      <c r="E147" s="123"/>
      <c r="F147" s="123"/>
      <c r="G147" s="193">
        <f t="shared" ref="G147:G149" si="44">D147-E147</f>
        <v>0</v>
      </c>
      <c r="H147" s="189" t="s">
        <v>513</v>
      </c>
    </row>
    <row r="148" spans="1:8">
      <c r="A148" s="194" t="s">
        <v>440</v>
      </c>
      <c r="B148" s="123"/>
      <c r="C148" s="123"/>
      <c r="D148" s="123">
        <f t="shared" si="39"/>
        <v>0</v>
      </c>
      <c r="E148" s="123"/>
      <c r="F148" s="123"/>
      <c r="G148" s="193">
        <f t="shared" si="44"/>
        <v>0</v>
      </c>
      <c r="H148" s="189" t="s">
        <v>514</v>
      </c>
    </row>
    <row r="149" spans="1:8">
      <c r="A149" s="194" t="s">
        <v>442</v>
      </c>
      <c r="B149" s="123"/>
      <c r="C149" s="123"/>
      <c r="D149" s="123">
        <f t="shared" si="39"/>
        <v>0</v>
      </c>
      <c r="E149" s="123"/>
      <c r="F149" s="123"/>
      <c r="G149" s="193">
        <f t="shared" si="44"/>
        <v>0</v>
      </c>
      <c r="H149" s="189" t="s">
        <v>515</v>
      </c>
    </row>
    <row r="150" spans="1:8">
      <c r="A150" s="192" t="s">
        <v>444</v>
      </c>
      <c r="B150" s="123">
        <f>SUM(B151:B157)</f>
        <v>0</v>
      </c>
      <c r="C150" s="123">
        <f t="shared" ref="C150:G150" si="45">SUM(C151:C157)</f>
        <v>0</v>
      </c>
      <c r="D150" s="123">
        <f t="shared" si="45"/>
        <v>0</v>
      </c>
      <c r="E150" s="123">
        <f t="shared" si="45"/>
        <v>0</v>
      </c>
      <c r="F150" s="123">
        <f t="shared" si="45"/>
        <v>0</v>
      </c>
      <c r="G150" s="193">
        <f t="shared" si="45"/>
        <v>0</v>
      </c>
    </row>
    <row r="151" spans="1:8">
      <c r="A151" s="194" t="s">
        <v>445</v>
      </c>
      <c r="B151" s="123"/>
      <c r="C151" s="123"/>
      <c r="D151" s="123">
        <f t="shared" si="39"/>
        <v>0</v>
      </c>
      <c r="E151" s="123"/>
      <c r="F151" s="123"/>
      <c r="G151" s="193">
        <f t="shared" ref="G151:G157" si="46">D151-E151</f>
        <v>0</v>
      </c>
      <c r="H151" s="189" t="s">
        <v>516</v>
      </c>
    </row>
    <row r="152" spans="1:8">
      <c r="A152" s="194" t="s">
        <v>447</v>
      </c>
      <c r="B152" s="123"/>
      <c r="C152" s="123"/>
      <c r="D152" s="123">
        <f t="shared" si="39"/>
        <v>0</v>
      </c>
      <c r="E152" s="123"/>
      <c r="F152" s="123"/>
      <c r="G152" s="193">
        <f t="shared" si="46"/>
        <v>0</v>
      </c>
      <c r="H152" s="189" t="s">
        <v>517</v>
      </c>
    </row>
    <row r="153" spans="1:8">
      <c r="A153" s="194" t="s">
        <v>449</v>
      </c>
      <c r="B153" s="123"/>
      <c r="C153" s="123"/>
      <c r="D153" s="123">
        <f t="shared" si="39"/>
        <v>0</v>
      </c>
      <c r="E153" s="123"/>
      <c r="F153" s="123"/>
      <c r="G153" s="193">
        <f t="shared" si="46"/>
        <v>0</v>
      </c>
      <c r="H153" s="189" t="s">
        <v>518</v>
      </c>
    </row>
    <row r="154" spans="1:8">
      <c r="A154" s="198" t="s">
        <v>451</v>
      </c>
      <c r="B154" s="123"/>
      <c r="C154" s="123"/>
      <c r="D154" s="123">
        <f t="shared" si="39"/>
        <v>0</v>
      </c>
      <c r="E154" s="123"/>
      <c r="F154" s="123"/>
      <c r="G154" s="193">
        <f t="shared" si="46"/>
        <v>0</v>
      </c>
      <c r="H154" s="189" t="s">
        <v>519</v>
      </c>
    </row>
    <row r="155" spans="1:8">
      <c r="A155" s="194" t="s">
        <v>453</v>
      </c>
      <c r="B155" s="123"/>
      <c r="C155" s="123"/>
      <c r="D155" s="123">
        <f t="shared" si="39"/>
        <v>0</v>
      </c>
      <c r="E155" s="123"/>
      <c r="F155" s="123"/>
      <c r="G155" s="193">
        <f t="shared" si="46"/>
        <v>0</v>
      </c>
      <c r="H155" s="189" t="s">
        <v>520</v>
      </c>
    </row>
    <row r="156" spans="1:8">
      <c r="A156" s="194" t="s">
        <v>455</v>
      </c>
      <c r="B156" s="123"/>
      <c r="C156" s="123"/>
      <c r="D156" s="123">
        <f t="shared" si="39"/>
        <v>0</v>
      </c>
      <c r="E156" s="123"/>
      <c r="F156" s="123"/>
      <c r="G156" s="193">
        <f t="shared" si="46"/>
        <v>0</v>
      </c>
      <c r="H156" s="189" t="s">
        <v>521</v>
      </c>
    </row>
    <row r="157" spans="1:8">
      <c r="A157" s="194" t="s">
        <v>457</v>
      </c>
      <c r="B157" s="123"/>
      <c r="C157" s="123"/>
      <c r="D157" s="123">
        <f t="shared" si="39"/>
        <v>0</v>
      </c>
      <c r="E157" s="123"/>
      <c r="F157" s="123"/>
      <c r="G157" s="193">
        <f t="shared" si="46"/>
        <v>0</v>
      </c>
      <c r="H157" s="189" t="s">
        <v>522</v>
      </c>
    </row>
    <row r="158" spans="1:8">
      <c r="A158" s="199"/>
      <c r="B158" s="125"/>
      <c r="C158" s="125"/>
      <c r="D158" s="125"/>
      <c r="E158" s="125"/>
      <c r="F158" s="125"/>
      <c r="G158" s="196"/>
    </row>
    <row r="159" spans="1:8">
      <c r="A159" s="200" t="s">
        <v>523</v>
      </c>
      <c r="B159" s="122">
        <f>B9+B84</f>
        <v>26104589.279999997</v>
      </c>
      <c r="C159" s="122">
        <f t="shared" ref="C159:G159" si="47">C9+C84</f>
        <v>1.4551915228366852E-11</v>
      </c>
      <c r="D159" s="122">
        <f t="shared" si="47"/>
        <v>26104589.280000001</v>
      </c>
      <c r="E159" s="122">
        <f t="shared" si="47"/>
        <v>5898794.6900000004</v>
      </c>
      <c r="F159" s="122">
        <f t="shared" si="47"/>
        <v>5898794.6900000004</v>
      </c>
      <c r="G159" s="191">
        <f t="shared" si="47"/>
        <v>20205794.59</v>
      </c>
    </row>
    <row r="160" spans="1:8">
      <c r="A160" s="89"/>
      <c r="B160" s="126"/>
      <c r="C160" s="126"/>
      <c r="D160" s="126"/>
      <c r="E160" s="126"/>
      <c r="F160" s="126"/>
      <c r="G160" s="201"/>
    </row>
    <row r="161" spans="1:7" ht="15.75" thickBot="1">
      <c r="A161" s="202" t="s">
        <v>165</v>
      </c>
      <c r="B161" s="203"/>
      <c r="C161" s="204"/>
      <c r="D161" s="204"/>
      <c r="E161" s="205"/>
      <c r="F161" s="205"/>
      <c r="G161" s="206"/>
    </row>
    <row r="162" spans="1:7">
      <c r="A162" s="8"/>
      <c r="B162" s="8"/>
      <c r="C162" s="9"/>
      <c r="D162" s="9"/>
    </row>
    <row r="163" spans="1:7">
      <c r="A163" s="7"/>
      <c r="B163" s="8"/>
      <c r="C163" s="9"/>
      <c r="D163" s="7"/>
    </row>
    <row r="164" spans="1:7">
      <c r="A164" s="7"/>
      <c r="B164" s="8"/>
      <c r="C164" s="9"/>
      <c r="D164" s="7"/>
    </row>
    <row r="165" spans="1:7">
      <c r="A165" s="7"/>
      <c r="B165" s="8"/>
      <c r="C165" s="9"/>
      <c r="D165" s="7"/>
    </row>
    <row r="166" spans="1:7">
      <c r="A166" s="7"/>
      <c r="B166" s="8"/>
      <c r="C166" s="9"/>
      <c r="D166" s="7"/>
    </row>
    <row r="167" spans="1:7">
      <c r="A167" s="7"/>
      <c r="B167" s="8"/>
      <c r="C167" s="9"/>
      <c r="D167" s="7"/>
    </row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pageMargins left="0.7" right="0.7" top="0.75" bottom="0.75" header="0.3" footer="0.3"/>
  <pageSetup scale="27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AB00FF-F663-4530-8243-CFC4075107B4}">
  <dimension ref="A1:G37"/>
  <sheetViews>
    <sheetView topLeftCell="A22" zoomScaleNormal="100" workbookViewId="0">
      <selection activeCell="A33" sqref="A33:F39"/>
    </sheetView>
  </sheetViews>
  <sheetFormatPr baseColWidth="10" defaultRowHeight="15"/>
  <cols>
    <col min="1" max="1" width="58.140625" customWidth="1"/>
    <col min="2" max="7" width="21.7109375" customWidth="1"/>
  </cols>
  <sheetData>
    <row r="1" spans="1:7" ht="21.75" thickBot="1">
      <c r="A1" s="262" t="s">
        <v>524</v>
      </c>
      <c r="B1" s="274"/>
      <c r="C1" s="274"/>
      <c r="D1" s="274"/>
      <c r="E1" s="274"/>
      <c r="F1" s="274"/>
      <c r="G1" s="275"/>
    </row>
    <row r="2" spans="1:7">
      <c r="A2" s="228" t="s">
        <v>211</v>
      </c>
      <c r="B2" s="229"/>
      <c r="C2" s="229"/>
      <c r="D2" s="229"/>
      <c r="E2" s="229"/>
      <c r="F2" s="229"/>
      <c r="G2" s="230"/>
    </row>
    <row r="3" spans="1:7">
      <c r="A3" s="231" t="s">
        <v>314</v>
      </c>
      <c r="B3" s="232"/>
      <c r="C3" s="232"/>
      <c r="D3" s="232"/>
      <c r="E3" s="232"/>
      <c r="F3" s="232"/>
      <c r="G3" s="233"/>
    </row>
    <row r="4" spans="1:7">
      <c r="A4" s="231" t="s">
        <v>525</v>
      </c>
      <c r="B4" s="232"/>
      <c r="C4" s="232"/>
      <c r="D4" s="232"/>
      <c r="E4" s="232"/>
      <c r="F4" s="232"/>
      <c r="G4" s="233"/>
    </row>
    <row r="5" spans="1:7">
      <c r="A5" s="231" t="s">
        <v>232</v>
      </c>
      <c r="B5" s="232"/>
      <c r="C5" s="232"/>
      <c r="D5" s="232"/>
      <c r="E5" s="232"/>
      <c r="F5" s="232"/>
      <c r="G5" s="233"/>
    </row>
    <row r="6" spans="1:7" ht="15.75" thickBot="1">
      <c r="A6" s="276" t="s">
        <v>214</v>
      </c>
      <c r="B6" s="277"/>
      <c r="C6" s="277"/>
      <c r="D6" s="277"/>
      <c r="E6" s="277"/>
      <c r="F6" s="277"/>
      <c r="G6" s="278"/>
    </row>
    <row r="7" spans="1:7">
      <c r="A7" s="265" t="s">
        <v>0</v>
      </c>
      <c r="B7" s="271" t="s">
        <v>316</v>
      </c>
      <c r="C7" s="271"/>
      <c r="D7" s="271"/>
      <c r="E7" s="271"/>
      <c r="F7" s="271"/>
      <c r="G7" s="272" t="s">
        <v>317</v>
      </c>
    </row>
    <row r="8" spans="1:7" ht="30">
      <c r="A8" s="268"/>
      <c r="B8" s="127" t="s">
        <v>318</v>
      </c>
      <c r="C8" s="128" t="s">
        <v>248</v>
      </c>
      <c r="D8" s="127" t="s">
        <v>249</v>
      </c>
      <c r="E8" s="127" t="s">
        <v>166</v>
      </c>
      <c r="F8" s="127" t="s">
        <v>200</v>
      </c>
      <c r="G8" s="273"/>
    </row>
    <row r="9" spans="1:7">
      <c r="A9" s="207" t="s">
        <v>526</v>
      </c>
      <c r="B9" s="129">
        <f>SUM(B10:B18)</f>
        <v>26104589.280000001</v>
      </c>
      <c r="C9" s="129">
        <f t="shared" ref="C9:G9" si="0">SUM(C10:C18)</f>
        <v>0</v>
      </c>
      <c r="D9" s="129">
        <f t="shared" si="0"/>
        <v>26104589.280000001</v>
      </c>
      <c r="E9" s="129">
        <f t="shared" si="0"/>
        <v>5898794.6900000004</v>
      </c>
      <c r="F9" s="129">
        <f t="shared" si="0"/>
        <v>5898794.6900000004</v>
      </c>
      <c r="G9" s="208">
        <f t="shared" si="0"/>
        <v>20205794.59</v>
      </c>
    </row>
    <row r="10" spans="1:7">
      <c r="A10" s="209">
        <v>3112</v>
      </c>
      <c r="B10" s="85">
        <v>26104589.280000001</v>
      </c>
      <c r="C10" s="85">
        <v>0</v>
      </c>
      <c r="D10" s="56">
        <f>B10+C10</f>
        <v>26104589.280000001</v>
      </c>
      <c r="E10" s="85">
        <v>5898794.6900000004</v>
      </c>
      <c r="F10" s="85">
        <v>5898794.6900000004</v>
      </c>
      <c r="G10" s="92">
        <f>D10-E10</f>
        <v>20205794.59</v>
      </c>
    </row>
    <row r="11" spans="1:7">
      <c r="A11" s="209">
        <v>3112</v>
      </c>
      <c r="B11" s="85">
        <v>0</v>
      </c>
      <c r="C11" s="85">
        <v>0</v>
      </c>
      <c r="D11" s="56">
        <f t="shared" ref="D11:D17" si="1">B11+C11</f>
        <v>0</v>
      </c>
      <c r="E11" s="85">
        <v>0</v>
      </c>
      <c r="F11" s="85">
        <v>0</v>
      </c>
      <c r="G11" s="92">
        <f t="shared" ref="G11:G17" si="2">D11-E11</f>
        <v>0</v>
      </c>
    </row>
    <row r="12" spans="1:7">
      <c r="A12" s="209" t="s">
        <v>527</v>
      </c>
      <c r="B12" s="56"/>
      <c r="C12" s="56"/>
      <c r="D12" s="56">
        <f t="shared" si="1"/>
        <v>0</v>
      </c>
      <c r="E12" s="56"/>
      <c r="F12" s="56"/>
      <c r="G12" s="92">
        <f t="shared" si="2"/>
        <v>0</v>
      </c>
    </row>
    <row r="13" spans="1:7">
      <c r="A13" s="209" t="s">
        <v>528</v>
      </c>
      <c r="B13" s="56"/>
      <c r="C13" s="56"/>
      <c r="D13" s="56">
        <f t="shared" si="1"/>
        <v>0</v>
      </c>
      <c r="E13" s="56"/>
      <c r="F13" s="56"/>
      <c r="G13" s="92">
        <f t="shared" si="2"/>
        <v>0</v>
      </c>
    </row>
    <row r="14" spans="1:7">
      <c r="A14" s="209" t="s">
        <v>529</v>
      </c>
      <c r="B14" s="56"/>
      <c r="C14" s="56"/>
      <c r="D14" s="56">
        <f t="shared" si="1"/>
        <v>0</v>
      </c>
      <c r="E14" s="56"/>
      <c r="F14" s="56"/>
      <c r="G14" s="92">
        <f t="shared" si="2"/>
        <v>0</v>
      </c>
    </row>
    <row r="15" spans="1:7">
      <c r="A15" s="209" t="s">
        <v>530</v>
      </c>
      <c r="B15" s="56"/>
      <c r="C15" s="56"/>
      <c r="D15" s="56">
        <f t="shared" si="1"/>
        <v>0</v>
      </c>
      <c r="E15" s="56"/>
      <c r="F15" s="56"/>
      <c r="G15" s="92">
        <f t="shared" si="2"/>
        <v>0</v>
      </c>
    </row>
    <row r="16" spans="1:7">
      <c r="A16" s="209" t="s">
        <v>531</v>
      </c>
      <c r="B16" s="56"/>
      <c r="C16" s="56"/>
      <c r="D16" s="56">
        <f t="shared" si="1"/>
        <v>0</v>
      </c>
      <c r="E16" s="56"/>
      <c r="F16" s="56"/>
      <c r="G16" s="92">
        <f t="shared" si="2"/>
        <v>0</v>
      </c>
    </row>
    <row r="17" spans="1:7">
      <c r="A17" s="209" t="s">
        <v>532</v>
      </c>
      <c r="B17" s="56"/>
      <c r="C17" s="56"/>
      <c r="D17" s="56">
        <f t="shared" si="1"/>
        <v>0</v>
      </c>
      <c r="E17" s="56"/>
      <c r="F17" s="56"/>
      <c r="G17" s="92">
        <f t="shared" si="2"/>
        <v>0</v>
      </c>
    </row>
    <row r="18" spans="1:7">
      <c r="A18" s="167" t="s">
        <v>223</v>
      </c>
      <c r="B18" s="58"/>
      <c r="C18" s="58"/>
      <c r="D18" s="58"/>
      <c r="E18" s="58"/>
      <c r="F18" s="58"/>
      <c r="G18" s="88"/>
    </row>
    <row r="19" spans="1:7">
      <c r="A19" s="62" t="s">
        <v>533</v>
      </c>
      <c r="B19" s="54">
        <f>SUM(B20:B28)</f>
        <v>0</v>
      </c>
      <c r="C19" s="54">
        <f t="shared" ref="C19:G19" si="3">SUM(C20:C28)</f>
        <v>0</v>
      </c>
      <c r="D19" s="54">
        <f t="shared" si="3"/>
        <v>0</v>
      </c>
      <c r="E19" s="54">
        <f t="shared" si="3"/>
        <v>0</v>
      </c>
      <c r="F19" s="54">
        <f t="shared" si="3"/>
        <v>0</v>
      </c>
      <c r="G19" s="84">
        <f t="shared" si="3"/>
        <v>0</v>
      </c>
    </row>
    <row r="20" spans="1:7">
      <c r="A20" s="209" t="s">
        <v>534</v>
      </c>
      <c r="B20" s="56"/>
      <c r="C20" s="56"/>
      <c r="D20" s="56">
        <f t="shared" ref="D20:D28" si="4">B20+C20</f>
        <v>0</v>
      </c>
      <c r="E20" s="56"/>
      <c r="F20" s="56"/>
      <c r="G20" s="92">
        <f t="shared" ref="G20:G28" si="5">D20-E20</f>
        <v>0</v>
      </c>
    </row>
    <row r="21" spans="1:7">
      <c r="A21" s="209" t="s">
        <v>535</v>
      </c>
      <c r="B21" s="56"/>
      <c r="C21" s="56"/>
      <c r="D21" s="56">
        <f t="shared" si="4"/>
        <v>0</v>
      </c>
      <c r="E21" s="56"/>
      <c r="F21" s="56"/>
      <c r="G21" s="92">
        <f t="shared" si="5"/>
        <v>0</v>
      </c>
    </row>
    <row r="22" spans="1:7">
      <c r="A22" s="209" t="s">
        <v>527</v>
      </c>
      <c r="B22" s="56"/>
      <c r="C22" s="56"/>
      <c r="D22" s="56">
        <f t="shared" si="4"/>
        <v>0</v>
      </c>
      <c r="E22" s="56"/>
      <c r="F22" s="56"/>
      <c r="G22" s="92">
        <f t="shared" si="5"/>
        <v>0</v>
      </c>
    </row>
    <row r="23" spans="1:7">
      <c r="A23" s="209" t="s">
        <v>528</v>
      </c>
      <c r="B23" s="56"/>
      <c r="C23" s="56"/>
      <c r="D23" s="56">
        <f t="shared" si="4"/>
        <v>0</v>
      </c>
      <c r="E23" s="56"/>
      <c r="F23" s="56"/>
      <c r="G23" s="92">
        <f t="shared" si="5"/>
        <v>0</v>
      </c>
    </row>
    <row r="24" spans="1:7">
      <c r="A24" s="209" t="s">
        <v>529</v>
      </c>
      <c r="B24" s="56"/>
      <c r="C24" s="56"/>
      <c r="D24" s="56">
        <f t="shared" si="4"/>
        <v>0</v>
      </c>
      <c r="E24" s="56"/>
      <c r="F24" s="56"/>
      <c r="G24" s="92">
        <f t="shared" si="5"/>
        <v>0</v>
      </c>
    </row>
    <row r="25" spans="1:7">
      <c r="A25" s="209" t="s">
        <v>530</v>
      </c>
      <c r="B25" s="56"/>
      <c r="C25" s="56"/>
      <c r="D25" s="56">
        <f t="shared" si="4"/>
        <v>0</v>
      </c>
      <c r="E25" s="56"/>
      <c r="F25" s="56"/>
      <c r="G25" s="92">
        <f t="shared" si="5"/>
        <v>0</v>
      </c>
    </row>
    <row r="26" spans="1:7">
      <c r="A26" s="209" t="s">
        <v>531</v>
      </c>
      <c r="B26" s="56"/>
      <c r="C26" s="56"/>
      <c r="D26" s="56">
        <f t="shared" si="4"/>
        <v>0</v>
      </c>
      <c r="E26" s="56"/>
      <c r="F26" s="56"/>
      <c r="G26" s="92">
        <f t="shared" si="5"/>
        <v>0</v>
      </c>
    </row>
    <row r="27" spans="1:7">
      <c r="A27" s="209" t="s">
        <v>532</v>
      </c>
      <c r="B27" s="56"/>
      <c r="C27" s="56"/>
      <c r="D27" s="56">
        <f t="shared" si="4"/>
        <v>0</v>
      </c>
      <c r="E27" s="56"/>
      <c r="F27" s="56"/>
      <c r="G27" s="92">
        <f t="shared" si="5"/>
        <v>0</v>
      </c>
    </row>
    <row r="28" spans="1:7">
      <c r="A28" s="167" t="s">
        <v>223</v>
      </c>
      <c r="B28" s="58"/>
      <c r="C28" s="58"/>
      <c r="D28" s="56">
        <f t="shared" si="4"/>
        <v>0</v>
      </c>
      <c r="E28" s="56"/>
      <c r="F28" s="56"/>
      <c r="G28" s="92">
        <f t="shared" si="5"/>
        <v>0</v>
      </c>
    </row>
    <row r="29" spans="1:7">
      <c r="A29" s="62" t="s">
        <v>523</v>
      </c>
      <c r="B29" s="54">
        <f>B9+B19</f>
        <v>26104589.280000001</v>
      </c>
      <c r="C29" s="54">
        <f t="shared" ref="C29:F29" si="6">C9+C19</f>
        <v>0</v>
      </c>
      <c r="D29" s="54">
        <f>B29+C29</f>
        <v>26104589.280000001</v>
      </c>
      <c r="E29" s="54">
        <f t="shared" si="6"/>
        <v>5898794.6900000004</v>
      </c>
      <c r="F29" s="54">
        <f t="shared" si="6"/>
        <v>5898794.6900000004</v>
      </c>
      <c r="G29" s="84">
        <f>D29-E29</f>
        <v>20205794.59</v>
      </c>
    </row>
    <row r="30" spans="1:7" ht="15.75" thickBot="1">
      <c r="A30" s="175"/>
      <c r="B30" s="210"/>
      <c r="C30" s="210"/>
      <c r="D30" s="210"/>
      <c r="E30" s="210"/>
      <c r="F30" s="210"/>
      <c r="G30" s="211"/>
    </row>
    <row r="31" spans="1:7">
      <c r="A31" s="39" t="s">
        <v>165</v>
      </c>
      <c r="B31" s="8"/>
      <c r="C31" s="9"/>
      <c r="D31" s="9"/>
    </row>
    <row r="32" spans="1:7">
      <c r="A32" s="8"/>
      <c r="B32" s="8"/>
      <c r="C32" s="9"/>
      <c r="D32" s="9"/>
    </row>
    <row r="33" spans="1:4">
      <c r="A33" s="7"/>
      <c r="B33" s="8"/>
      <c r="C33" s="9"/>
      <c r="D33" s="7"/>
    </row>
    <row r="34" spans="1:4">
      <c r="A34" s="7"/>
      <c r="B34" s="8"/>
      <c r="C34" s="9"/>
      <c r="D34" s="7"/>
    </row>
    <row r="35" spans="1:4">
      <c r="A35" s="7"/>
      <c r="B35" s="8"/>
      <c r="C35" s="9"/>
      <c r="D35" s="7"/>
    </row>
    <row r="36" spans="1:4">
      <c r="A36" s="7"/>
      <c r="B36" s="8"/>
      <c r="C36" s="9"/>
      <c r="D36" s="7"/>
    </row>
    <row r="37" spans="1:4">
      <c r="A37" s="7"/>
      <c r="B37" s="8"/>
      <c r="C37" s="9"/>
      <c r="D37" s="7"/>
    </row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pageMargins left="0.70866141732283472" right="0.70866141732283472" top="0.74803149606299213" bottom="0.74803149606299213" header="0.31496062992125984" footer="0.31496062992125984"/>
  <pageSetup scale="47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73DE39-A37C-4968-BCF4-638655D96DBB}">
  <dimension ref="A1:H85"/>
  <sheetViews>
    <sheetView view="pageBreakPreview" topLeftCell="A43" zoomScale="60" zoomScaleNormal="100" workbookViewId="0">
      <selection activeCell="A81" sqref="A81:G85"/>
    </sheetView>
  </sheetViews>
  <sheetFormatPr baseColWidth="10" defaultRowHeight="15"/>
  <cols>
    <col min="1" max="1" width="70.28515625" customWidth="1"/>
    <col min="2" max="7" width="22" customWidth="1"/>
  </cols>
  <sheetData>
    <row r="1" spans="1:8" ht="51.75" customHeight="1">
      <c r="A1" s="283" t="s">
        <v>536</v>
      </c>
      <c r="B1" s="284"/>
      <c r="C1" s="284"/>
      <c r="D1" s="284"/>
      <c r="E1" s="284"/>
      <c r="F1" s="284"/>
      <c r="G1" s="285"/>
    </row>
    <row r="2" spans="1:8">
      <c r="A2" s="256" t="s">
        <v>211</v>
      </c>
      <c r="B2" s="243"/>
      <c r="C2" s="243"/>
      <c r="D2" s="243"/>
      <c r="E2" s="243"/>
      <c r="F2" s="243"/>
      <c r="G2" s="257"/>
    </row>
    <row r="3" spans="1:8">
      <c r="A3" s="231" t="s">
        <v>537</v>
      </c>
      <c r="B3" s="232"/>
      <c r="C3" s="232"/>
      <c r="D3" s="232"/>
      <c r="E3" s="232"/>
      <c r="F3" s="232"/>
      <c r="G3" s="233"/>
    </row>
    <row r="4" spans="1:8">
      <c r="A4" s="231" t="s">
        <v>538</v>
      </c>
      <c r="B4" s="232"/>
      <c r="C4" s="232"/>
      <c r="D4" s="232"/>
      <c r="E4" s="232"/>
      <c r="F4" s="232"/>
      <c r="G4" s="233"/>
    </row>
    <row r="5" spans="1:8">
      <c r="A5" s="231" t="s">
        <v>232</v>
      </c>
      <c r="B5" s="232"/>
      <c r="C5" s="232"/>
      <c r="D5" s="232"/>
      <c r="E5" s="232"/>
      <c r="F5" s="232"/>
      <c r="G5" s="233"/>
    </row>
    <row r="6" spans="1:8" ht="15.75" thickBot="1">
      <c r="A6" s="276" t="s">
        <v>214</v>
      </c>
      <c r="B6" s="277"/>
      <c r="C6" s="277"/>
      <c r="D6" s="277"/>
      <c r="E6" s="277"/>
      <c r="F6" s="277"/>
      <c r="G6" s="278"/>
    </row>
    <row r="7" spans="1:8">
      <c r="A7" s="228" t="s">
        <v>0</v>
      </c>
      <c r="B7" s="279" t="s">
        <v>316</v>
      </c>
      <c r="C7" s="280"/>
      <c r="D7" s="280"/>
      <c r="E7" s="280"/>
      <c r="F7" s="281"/>
      <c r="G7" s="282" t="s">
        <v>539</v>
      </c>
    </row>
    <row r="8" spans="1:8" ht="30">
      <c r="A8" s="231"/>
      <c r="B8" s="115" t="s">
        <v>318</v>
      </c>
      <c r="C8" s="121" t="s">
        <v>540</v>
      </c>
      <c r="D8" s="115" t="s">
        <v>320</v>
      </c>
      <c r="E8" s="115" t="s">
        <v>166</v>
      </c>
      <c r="F8" s="130" t="s">
        <v>200</v>
      </c>
      <c r="G8" s="261"/>
    </row>
    <row r="9" spans="1:8">
      <c r="A9" s="207" t="s">
        <v>541</v>
      </c>
      <c r="B9" s="131">
        <f>B10+B19+B27+B37</f>
        <v>26104589.280000001</v>
      </c>
      <c r="C9" s="131">
        <f t="shared" ref="C9:G9" si="0">C10+C19+C27+C37</f>
        <v>0</v>
      </c>
      <c r="D9" s="131">
        <f t="shared" si="0"/>
        <v>26104589.280000001</v>
      </c>
      <c r="E9" s="131">
        <f t="shared" si="0"/>
        <v>5898794.6900000004</v>
      </c>
      <c r="F9" s="131">
        <f t="shared" si="0"/>
        <v>5898794.6900000004</v>
      </c>
      <c r="G9" s="213">
        <f t="shared" si="0"/>
        <v>20205794.59</v>
      </c>
    </row>
    <row r="10" spans="1:8">
      <c r="A10" s="65" t="s">
        <v>542</v>
      </c>
      <c r="B10" s="132">
        <f>SUM(B11:B18)</f>
        <v>3641165.15</v>
      </c>
      <c r="C10" s="132">
        <f t="shared" ref="C10:G10" si="1">SUM(C11:C18)</f>
        <v>-1800</v>
      </c>
      <c r="D10" s="132">
        <f t="shared" si="1"/>
        <v>3639365.15</v>
      </c>
      <c r="E10" s="132">
        <f t="shared" si="1"/>
        <v>703338.51</v>
      </c>
      <c r="F10" s="132">
        <f t="shared" si="1"/>
        <v>703338.51</v>
      </c>
      <c r="G10" s="214">
        <f t="shared" si="1"/>
        <v>2936026.6399999997</v>
      </c>
    </row>
    <row r="11" spans="1:8">
      <c r="A11" s="183" t="s">
        <v>543</v>
      </c>
      <c r="B11" s="132"/>
      <c r="C11" s="132"/>
      <c r="D11" s="132">
        <f>B11+C11</f>
        <v>0</v>
      </c>
      <c r="E11" s="132"/>
      <c r="F11" s="132"/>
      <c r="G11" s="214">
        <f>D11-E11</f>
        <v>0</v>
      </c>
      <c r="H11" s="212" t="s">
        <v>544</v>
      </c>
    </row>
    <row r="12" spans="1:8">
      <c r="A12" s="183" t="s">
        <v>545</v>
      </c>
      <c r="B12" s="132"/>
      <c r="C12" s="132"/>
      <c r="D12" s="132">
        <f t="shared" ref="D12:D18" si="2">B12+C12</f>
        <v>0</v>
      </c>
      <c r="E12" s="132"/>
      <c r="F12" s="132"/>
      <c r="G12" s="214">
        <f t="shared" ref="G12:G18" si="3">D12-E12</f>
        <v>0</v>
      </c>
      <c r="H12" s="212" t="s">
        <v>546</v>
      </c>
    </row>
    <row r="13" spans="1:8">
      <c r="A13" s="183" t="s">
        <v>547</v>
      </c>
      <c r="B13" s="132"/>
      <c r="C13" s="132"/>
      <c r="D13" s="132">
        <f t="shared" si="2"/>
        <v>0</v>
      </c>
      <c r="E13" s="132"/>
      <c r="F13" s="132"/>
      <c r="G13" s="214">
        <f t="shared" si="3"/>
        <v>0</v>
      </c>
      <c r="H13" s="212" t="s">
        <v>548</v>
      </c>
    </row>
    <row r="14" spans="1:8">
      <c r="A14" s="183" t="s">
        <v>549</v>
      </c>
      <c r="B14" s="132"/>
      <c r="C14" s="132"/>
      <c r="D14" s="132">
        <f t="shared" si="2"/>
        <v>0</v>
      </c>
      <c r="E14" s="132"/>
      <c r="F14" s="132"/>
      <c r="G14" s="214">
        <f t="shared" si="3"/>
        <v>0</v>
      </c>
      <c r="H14" s="212" t="s">
        <v>550</v>
      </c>
    </row>
    <row r="15" spans="1:8">
      <c r="A15" s="183" t="s">
        <v>551</v>
      </c>
      <c r="B15" s="133">
        <v>3287892.61</v>
      </c>
      <c r="C15" s="133">
        <v>-1800</v>
      </c>
      <c r="D15" s="132">
        <f t="shared" si="2"/>
        <v>3286092.61</v>
      </c>
      <c r="E15" s="133">
        <v>603783.14</v>
      </c>
      <c r="F15" s="133">
        <v>603783.14</v>
      </c>
      <c r="G15" s="214">
        <f t="shared" si="3"/>
        <v>2682309.4699999997</v>
      </c>
      <c r="H15" s="212" t="s">
        <v>552</v>
      </c>
    </row>
    <row r="16" spans="1:8">
      <c r="A16" s="183" t="s">
        <v>553</v>
      </c>
      <c r="B16" s="132"/>
      <c r="C16" s="132"/>
      <c r="D16" s="132">
        <f t="shared" si="2"/>
        <v>0</v>
      </c>
      <c r="E16" s="132"/>
      <c r="F16" s="132"/>
      <c r="G16" s="214">
        <f t="shared" si="3"/>
        <v>0</v>
      </c>
      <c r="H16" s="212" t="s">
        <v>554</v>
      </c>
    </row>
    <row r="17" spans="1:8">
      <c r="A17" s="183" t="s">
        <v>555</v>
      </c>
      <c r="B17" s="132"/>
      <c r="C17" s="132"/>
      <c r="D17" s="132">
        <f t="shared" si="2"/>
        <v>0</v>
      </c>
      <c r="E17" s="132"/>
      <c r="F17" s="132"/>
      <c r="G17" s="214">
        <f t="shared" si="3"/>
        <v>0</v>
      </c>
      <c r="H17" s="212" t="s">
        <v>556</v>
      </c>
    </row>
    <row r="18" spans="1:8">
      <c r="A18" s="183" t="s">
        <v>557</v>
      </c>
      <c r="B18" s="133">
        <v>353272.54</v>
      </c>
      <c r="C18" s="133">
        <v>0</v>
      </c>
      <c r="D18" s="132">
        <f t="shared" si="2"/>
        <v>353272.54</v>
      </c>
      <c r="E18" s="133">
        <v>99555.37</v>
      </c>
      <c r="F18" s="133">
        <v>99555.37</v>
      </c>
      <c r="G18" s="214">
        <f t="shared" si="3"/>
        <v>253717.16999999998</v>
      </c>
      <c r="H18" s="212" t="s">
        <v>558</v>
      </c>
    </row>
    <row r="19" spans="1:8">
      <c r="A19" s="65" t="s">
        <v>559</v>
      </c>
      <c r="B19" s="132">
        <f>SUM(B20:B26)</f>
        <v>22463424.130000003</v>
      </c>
      <c r="C19" s="132">
        <f t="shared" ref="C19:G19" si="4">SUM(C20:C26)</f>
        <v>1800</v>
      </c>
      <c r="D19" s="132">
        <f t="shared" si="4"/>
        <v>22465224.130000003</v>
      </c>
      <c r="E19" s="132">
        <f t="shared" si="4"/>
        <v>5195456.1800000006</v>
      </c>
      <c r="F19" s="132">
        <f t="shared" si="4"/>
        <v>5195456.1800000006</v>
      </c>
      <c r="G19" s="214">
        <f t="shared" si="4"/>
        <v>17269767.949999999</v>
      </c>
    </row>
    <row r="20" spans="1:8">
      <c r="A20" s="183" t="s">
        <v>560</v>
      </c>
      <c r="B20" s="133">
        <v>3040654.17</v>
      </c>
      <c r="C20" s="133">
        <v>-98200</v>
      </c>
      <c r="D20" s="132">
        <f t="shared" ref="D20:D26" si="5">B20+C20</f>
        <v>2942454.17</v>
      </c>
      <c r="E20" s="133">
        <v>388781.28</v>
      </c>
      <c r="F20" s="133">
        <v>388781.28</v>
      </c>
      <c r="G20" s="214">
        <f t="shared" ref="G20:G26" si="6">D20-E20</f>
        <v>2553672.8899999997</v>
      </c>
      <c r="H20" s="212" t="s">
        <v>561</v>
      </c>
    </row>
    <row r="21" spans="1:8">
      <c r="A21" s="183" t="s">
        <v>562</v>
      </c>
      <c r="B21" s="133">
        <v>19422769.960000001</v>
      </c>
      <c r="C21" s="133">
        <v>100000</v>
      </c>
      <c r="D21" s="132">
        <f t="shared" si="5"/>
        <v>19522769.960000001</v>
      </c>
      <c r="E21" s="133">
        <v>4806674.9000000004</v>
      </c>
      <c r="F21" s="133">
        <v>4806674.9000000004</v>
      </c>
      <c r="G21" s="214">
        <f t="shared" si="6"/>
        <v>14716095.060000001</v>
      </c>
      <c r="H21" s="212" t="s">
        <v>563</v>
      </c>
    </row>
    <row r="22" spans="1:8">
      <c r="A22" s="183" t="s">
        <v>564</v>
      </c>
      <c r="B22" s="132"/>
      <c r="C22" s="132"/>
      <c r="D22" s="132">
        <f t="shared" si="5"/>
        <v>0</v>
      </c>
      <c r="E22" s="132"/>
      <c r="F22" s="132"/>
      <c r="G22" s="214">
        <f t="shared" si="6"/>
        <v>0</v>
      </c>
      <c r="H22" s="212" t="s">
        <v>565</v>
      </c>
    </row>
    <row r="23" spans="1:8">
      <c r="A23" s="183" t="s">
        <v>566</v>
      </c>
      <c r="B23" s="132"/>
      <c r="C23" s="132"/>
      <c r="D23" s="132">
        <f t="shared" si="5"/>
        <v>0</v>
      </c>
      <c r="E23" s="132"/>
      <c r="F23" s="132"/>
      <c r="G23" s="214">
        <f t="shared" si="6"/>
        <v>0</v>
      </c>
      <c r="H23" s="212" t="s">
        <v>567</v>
      </c>
    </row>
    <row r="24" spans="1:8">
      <c r="A24" s="183" t="s">
        <v>568</v>
      </c>
      <c r="B24" s="132"/>
      <c r="C24" s="132"/>
      <c r="D24" s="132">
        <f t="shared" si="5"/>
        <v>0</v>
      </c>
      <c r="E24" s="132"/>
      <c r="F24" s="132"/>
      <c r="G24" s="214">
        <f t="shared" si="6"/>
        <v>0</v>
      </c>
      <c r="H24" s="212" t="s">
        <v>569</v>
      </c>
    </row>
    <row r="25" spans="1:8">
      <c r="A25" s="183" t="s">
        <v>570</v>
      </c>
      <c r="B25" s="132"/>
      <c r="C25" s="132"/>
      <c r="D25" s="132">
        <f t="shared" si="5"/>
        <v>0</v>
      </c>
      <c r="E25" s="132"/>
      <c r="F25" s="132"/>
      <c r="G25" s="214">
        <f t="shared" si="6"/>
        <v>0</v>
      </c>
      <c r="H25" s="212" t="s">
        <v>571</v>
      </c>
    </row>
    <row r="26" spans="1:8">
      <c r="A26" s="183" t="s">
        <v>572</v>
      </c>
      <c r="B26" s="132"/>
      <c r="C26" s="132"/>
      <c r="D26" s="132">
        <f t="shared" si="5"/>
        <v>0</v>
      </c>
      <c r="E26" s="132"/>
      <c r="F26" s="132"/>
      <c r="G26" s="214">
        <f t="shared" si="6"/>
        <v>0</v>
      </c>
      <c r="H26" s="212" t="s">
        <v>573</v>
      </c>
    </row>
    <row r="27" spans="1:8">
      <c r="A27" s="65" t="s">
        <v>574</v>
      </c>
      <c r="B27" s="132">
        <f>SUM(B28:B36)</f>
        <v>0</v>
      </c>
      <c r="C27" s="132">
        <f t="shared" ref="C27:G27" si="7">SUM(C28:C36)</f>
        <v>0</v>
      </c>
      <c r="D27" s="132">
        <f t="shared" si="7"/>
        <v>0</v>
      </c>
      <c r="E27" s="132">
        <f t="shared" si="7"/>
        <v>0</v>
      </c>
      <c r="F27" s="132">
        <f t="shared" si="7"/>
        <v>0</v>
      </c>
      <c r="G27" s="214">
        <f t="shared" si="7"/>
        <v>0</v>
      </c>
    </row>
    <row r="28" spans="1:8">
      <c r="A28" s="184" t="s">
        <v>575</v>
      </c>
      <c r="B28" s="132"/>
      <c r="C28" s="132"/>
      <c r="D28" s="132">
        <f t="shared" ref="D28:D36" si="8">B28+C28</f>
        <v>0</v>
      </c>
      <c r="E28" s="132"/>
      <c r="F28" s="132"/>
      <c r="G28" s="214">
        <f t="shared" ref="G28:G36" si="9">D28-E28</f>
        <v>0</v>
      </c>
      <c r="H28" s="212" t="s">
        <v>576</v>
      </c>
    </row>
    <row r="29" spans="1:8">
      <c r="A29" s="183" t="s">
        <v>577</v>
      </c>
      <c r="B29" s="132"/>
      <c r="C29" s="132"/>
      <c r="D29" s="132">
        <f t="shared" si="8"/>
        <v>0</v>
      </c>
      <c r="E29" s="132"/>
      <c r="F29" s="132"/>
      <c r="G29" s="214">
        <f t="shared" si="9"/>
        <v>0</v>
      </c>
      <c r="H29" s="212" t="s">
        <v>578</v>
      </c>
    </row>
    <row r="30" spans="1:8">
      <c r="A30" s="183" t="s">
        <v>579</v>
      </c>
      <c r="B30" s="132"/>
      <c r="C30" s="132"/>
      <c r="D30" s="132">
        <f t="shared" si="8"/>
        <v>0</v>
      </c>
      <c r="E30" s="132"/>
      <c r="F30" s="132"/>
      <c r="G30" s="214">
        <f t="shared" si="9"/>
        <v>0</v>
      </c>
      <c r="H30" s="212" t="s">
        <v>580</v>
      </c>
    </row>
    <row r="31" spans="1:8">
      <c r="A31" s="183" t="s">
        <v>581</v>
      </c>
      <c r="B31" s="132"/>
      <c r="C31" s="132"/>
      <c r="D31" s="132">
        <f t="shared" si="8"/>
        <v>0</v>
      </c>
      <c r="E31" s="132"/>
      <c r="F31" s="132"/>
      <c r="G31" s="214">
        <f t="shared" si="9"/>
        <v>0</v>
      </c>
      <c r="H31" s="212" t="s">
        <v>582</v>
      </c>
    </row>
    <row r="32" spans="1:8">
      <c r="A32" s="183" t="s">
        <v>583</v>
      </c>
      <c r="B32" s="132"/>
      <c r="C32" s="132"/>
      <c r="D32" s="132">
        <f t="shared" si="8"/>
        <v>0</v>
      </c>
      <c r="E32" s="132"/>
      <c r="F32" s="132"/>
      <c r="G32" s="214">
        <f t="shared" si="9"/>
        <v>0</v>
      </c>
      <c r="H32" s="212" t="s">
        <v>584</v>
      </c>
    </row>
    <row r="33" spans="1:8">
      <c r="A33" s="183" t="s">
        <v>585</v>
      </c>
      <c r="B33" s="132"/>
      <c r="C33" s="132"/>
      <c r="D33" s="132">
        <f t="shared" si="8"/>
        <v>0</v>
      </c>
      <c r="E33" s="132"/>
      <c r="F33" s="132"/>
      <c r="G33" s="214">
        <f t="shared" si="9"/>
        <v>0</v>
      </c>
      <c r="H33" s="212" t="s">
        <v>586</v>
      </c>
    </row>
    <row r="34" spans="1:8">
      <c r="A34" s="183" t="s">
        <v>587</v>
      </c>
      <c r="B34" s="132"/>
      <c r="C34" s="132"/>
      <c r="D34" s="132">
        <f t="shared" si="8"/>
        <v>0</v>
      </c>
      <c r="E34" s="132"/>
      <c r="F34" s="132"/>
      <c r="G34" s="214">
        <f t="shared" si="9"/>
        <v>0</v>
      </c>
      <c r="H34" s="212" t="s">
        <v>588</v>
      </c>
    </row>
    <row r="35" spans="1:8">
      <c r="A35" s="183" t="s">
        <v>589</v>
      </c>
      <c r="B35" s="132"/>
      <c r="C35" s="132"/>
      <c r="D35" s="132">
        <f t="shared" si="8"/>
        <v>0</v>
      </c>
      <c r="E35" s="132"/>
      <c r="F35" s="132"/>
      <c r="G35" s="214">
        <f t="shared" si="9"/>
        <v>0</v>
      </c>
      <c r="H35" s="212" t="s">
        <v>590</v>
      </c>
    </row>
    <row r="36" spans="1:8">
      <c r="A36" s="183" t="s">
        <v>591</v>
      </c>
      <c r="B36" s="132"/>
      <c r="C36" s="132"/>
      <c r="D36" s="132">
        <f t="shared" si="8"/>
        <v>0</v>
      </c>
      <c r="E36" s="132"/>
      <c r="F36" s="132"/>
      <c r="G36" s="214">
        <f t="shared" si="9"/>
        <v>0</v>
      </c>
      <c r="H36" s="212" t="s">
        <v>592</v>
      </c>
    </row>
    <row r="37" spans="1:8" ht="30">
      <c r="A37" s="215" t="s">
        <v>593</v>
      </c>
      <c r="B37" s="132">
        <f>SUM(B38:B41)</f>
        <v>0</v>
      </c>
      <c r="C37" s="132">
        <f t="shared" ref="C37:G37" si="10">SUM(C38:C41)</f>
        <v>0</v>
      </c>
      <c r="D37" s="132">
        <f t="shared" si="10"/>
        <v>0</v>
      </c>
      <c r="E37" s="132">
        <f t="shared" si="10"/>
        <v>0</v>
      </c>
      <c r="F37" s="132">
        <f t="shared" si="10"/>
        <v>0</v>
      </c>
      <c r="G37" s="214">
        <f t="shared" si="10"/>
        <v>0</v>
      </c>
    </row>
    <row r="38" spans="1:8" ht="30">
      <c r="A38" s="184" t="s">
        <v>594</v>
      </c>
      <c r="B38" s="132"/>
      <c r="C38" s="132"/>
      <c r="D38" s="132">
        <f t="shared" ref="D38:D41" si="11">B38+C38</f>
        <v>0</v>
      </c>
      <c r="E38" s="132"/>
      <c r="F38" s="132"/>
      <c r="G38" s="214">
        <f t="shared" ref="G38:G41" si="12">D38-E38</f>
        <v>0</v>
      </c>
      <c r="H38" s="212" t="s">
        <v>595</v>
      </c>
    </row>
    <row r="39" spans="1:8" ht="30">
      <c r="A39" s="184" t="s">
        <v>596</v>
      </c>
      <c r="B39" s="132"/>
      <c r="C39" s="132"/>
      <c r="D39" s="132">
        <f t="shared" si="11"/>
        <v>0</v>
      </c>
      <c r="E39" s="132"/>
      <c r="F39" s="132"/>
      <c r="G39" s="214">
        <f t="shared" si="12"/>
        <v>0</v>
      </c>
      <c r="H39" s="212" t="s">
        <v>597</v>
      </c>
    </row>
    <row r="40" spans="1:8">
      <c r="A40" s="184" t="s">
        <v>598</v>
      </c>
      <c r="B40" s="132"/>
      <c r="C40" s="132"/>
      <c r="D40" s="132">
        <f t="shared" si="11"/>
        <v>0</v>
      </c>
      <c r="E40" s="132"/>
      <c r="F40" s="132"/>
      <c r="G40" s="214">
        <f t="shared" si="12"/>
        <v>0</v>
      </c>
      <c r="H40" s="212" t="s">
        <v>599</v>
      </c>
    </row>
    <row r="41" spans="1:8">
      <c r="A41" s="184" t="s">
        <v>600</v>
      </c>
      <c r="B41" s="132"/>
      <c r="C41" s="132"/>
      <c r="D41" s="132">
        <f t="shared" si="11"/>
        <v>0</v>
      </c>
      <c r="E41" s="132"/>
      <c r="F41" s="132"/>
      <c r="G41" s="214">
        <f t="shared" si="12"/>
        <v>0</v>
      </c>
      <c r="H41" s="212" t="s">
        <v>601</v>
      </c>
    </row>
    <row r="42" spans="1:8">
      <c r="A42" s="184"/>
      <c r="B42" s="132"/>
      <c r="C42" s="132"/>
      <c r="D42" s="132"/>
      <c r="E42" s="132"/>
      <c r="F42" s="132"/>
      <c r="G42" s="214"/>
    </row>
    <row r="43" spans="1:8">
      <c r="A43" s="62" t="s">
        <v>602</v>
      </c>
      <c r="B43" s="134">
        <f>B44+B53+B61+B71</f>
        <v>0</v>
      </c>
      <c r="C43" s="134">
        <f t="shared" ref="C43:G43" si="13">C44+C53+C61+C71</f>
        <v>0</v>
      </c>
      <c r="D43" s="134">
        <f t="shared" si="13"/>
        <v>0</v>
      </c>
      <c r="E43" s="134">
        <f t="shared" si="13"/>
        <v>0</v>
      </c>
      <c r="F43" s="134">
        <f t="shared" si="13"/>
        <v>0</v>
      </c>
      <c r="G43" s="216">
        <f t="shared" si="13"/>
        <v>0</v>
      </c>
    </row>
    <row r="44" spans="1:8">
      <c r="A44" s="65" t="s">
        <v>603</v>
      </c>
      <c r="B44" s="132">
        <f>SUM(B45:B52)</f>
        <v>0</v>
      </c>
      <c r="C44" s="132">
        <f t="shared" ref="C44:G44" si="14">SUM(C45:C52)</f>
        <v>0</v>
      </c>
      <c r="D44" s="132">
        <f t="shared" si="14"/>
        <v>0</v>
      </c>
      <c r="E44" s="132">
        <f t="shared" si="14"/>
        <v>0</v>
      </c>
      <c r="F44" s="132">
        <f t="shared" si="14"/>
        <v>0</v>
      </c>
      <c r="G44" s="214">
        <f t="shared" si="14"/>
        <v>0</v>
      </c>
    </row>
    <row r="45" spans="1:8">
      <c r="A45" s="184" t="s">
        <v>543</v>
      </c>
      <c r="B45" s="132"/>
      <c r="C45" s="132"/>
      <c r="D45" s="132">
        <f t="shared" ref="D45:D52" si="15">B45+C45</f>
        <v>0</v>
      </c>
      <c r="E45" s="132"/>
      <c r="F45" s="132"/>
      <c r="G45" s="214">
        <f t="shared" ref="G45:G52" si="16">D45-E45</f>
        <v>0</v>
      </c>
      <c r="H45" s="212" t="s">
        <v>604</v>
      </c>
    </row>
    <row r="46" spans="1:8">
      <c r="A46" s="184" t="s">
        <v>545</v>
      </c>
      <c r="B46" s="132"/>
      <c r="C46" s="132"/>
      <c r="D46" s="132">
        <f t="shared" si="15"/>
        <v>0</v>
      </c>
      <c r="E46" s="132"/>
      <c r="F46" s="132"/>
      <c r="G46" s="214">
        <f t="shared" si="16"/>
        <v>0</v>
      </c>
      <c r="H46" s="212" t="s">
        <v>605</v>
      </c>
    </row>
    <row r="47" spans="1:8">
      <c r="A47" s="184" t="s">
        <v>547</v>
      </c>
      <c r="B47" s="132"/>
      <c r="C47" s="132"/>
      <c r="D47" s="132">
        <f t="shared" si="15"/>
        <v>0</v>
      </c>
      <c r="E47" s="132"/>
      <c r="F47" s="132"/>
      <c r="G47" s="214">
        <f t="shared" si="16"/>
        <v>0</v>
      </c>
      <c r="H47" s="212" t="s">
        <v>606</v>
      </c>
    </row>
    <row r="48" spans="1:8">
      <c r="A48" s="184" t="s">
        <v>549</v>
      </c>
      <c r="B48" s="132"/>
      <c r="C48" s="132"/>
      <c r="D48" s="132">
        <f t="shared" si="15"/>
        <v>0</v>
      </c>
      <c r="E48" s="132"/>
      <c r="F48" s="132"/>
      <c r="G48" s="214">
        <f t="shared" si="16"/>
        <v>0</v>
      </c>
      <c r="H48" s="212" t="s">
        <v>607</v>
      </c>
    </row>
    <row r="49" spans="1:8">
      <c r="A49" s="184" t="s">
        <v>551</v>
      </c>
      <c r="B49" s="132"/>
      <c r="C49" s="132"/>
      <c r="D49" s="132">
        <f t="shared" si="15"/>
        <v>0</v>
      </c>
      <c r="E49" s="132"/>
      <c r="F49" s="132"/>
      <c r="G49" s="214">
        <f t="shared" si="16"/>
        <v>0</v>
      </c>
      <c r="H49" s="212" t="s">
        <v>608</v>
      </c>
    </row>
    <row r="50" spans="1:8">
      <c r="A50" s="184" t="s">
        <v>553</v>
      </c>
      <c r="B50" s="132"/>
      <c r="C50" s="132"/>
      <c r="D50" s="132">
        <f t="shared" si="15"/>
        <v>0</v>
      </c>
      <c r="E50" s="132"/>
      <c r="F50" s="132"/>
      <c r="G50" s="214">
        <f t="shared" si="16"/>
        <v>0</v>
      </c>
      <c r="H50" s="212" t="s">
        <v>609</v>
      </c>
    </row>
    <row r="51" spans="1:8">
      <c r="A51" s="184" t="s">
        <v>555</v>
      </c>
      <c r="B51" s="132"/>
      <c r="C51" s="132"/>
      <c r="D51" s="132">
        <f t="shared" si="15"/>
        <v>0</v>
      </c>
      <c r="E51" s="132"/>
      <c r="F51" s="132"/>
      <c r="G51" s="214">
        <f t="shared" si="16"/>
        <v>0</v>
      </c>
      <c r="H51" s="212" t="s">
        <v>610</v>
      </c>
    </row>
    <row r="52" spans="1:8">
      <c r="A52" s="184" t="s">
        <v>557</v>
      </c>
      <c r="B52" s="132"/>
      <c r="C52" s="132"/>
      <c r="D52" s="132">
        <f t="shared" si="15"/>
        <v>0</v>
      </c>
      <c r="E52" s="132"/>
      <c r="F52" s="132"/>
      <c r="G52" s="214">
        <f t="shared" si="16"/>
        <v>0</v>
      </c>
      <c r="H52" s="212" t="s">
        <v>611</v>
      </c>
    </row>
    <row r="53" spans="1:8">
      <c r="A53" s="65" t="s">
        <v>559</v>
      </c>
      <c r="B53" s="132">
        <f>SUM(B54:B60)</f>
        <v>0</v>
      </c>
      <c r="C53" s="132">
        <f t="shared" ref="C53:G53" si="17">SUM(C54:C60)</f>
        <v>0</v>
      </c>
      <c r="D53" s="132">
        <f t="shared" si="17"/>
        <v>0</v>
      </c>
      <c r="E53" s="132">
        <f t="shared" si="17"/>
        <v>0</v>
      </c>
      <c r="F53" s="132">
        <f t="shared" si="17"/>
        <v>0</v>
      </c>
      <c r="G53" s="214">
        <f t="shared" si="17"/>
        <v>0</v>
      </c>
    </row>
    <row r="54" spans="1:8">
      <c r="A54" s="184" t="s">
        <v>560</v>
      </c>
      <c r="B54" s="132"/>
      <c r="C54" s="132"/>
      <c r="D54" s="132">
        <f t="shared" ref="D54:D60" si="18">B54+C54</f>
        <v>0</v>
      </c>
      <c r="E54" s="132"/>
      <c r="F54" s="132"/>
      <c r="G54" s="214">
        <f t="shared" ref="G54:G60" si="19">D54-E54</f>
        <v>0</v>
      </c>
      <c r="H54" s="212" t="s">
        <v>612</v>
      </c>
    </row>
    <row r="55" spans="1:8">
      <c r="A55" s="184" t="s">
        <v>562</v>
      </c>
      <c r="B55" s="132"/>
      <c r="C55" s="132"/>
      <c r="D55" s="132">
        <f t="shared" si="18"/>
        <v>0</v>
      </c>
      <c r="E55" s="132"/>
      <c r="F55" s="132"/>
      <c r="G55" s="214">
        <f t="shared" si="19"/>
        <v>0</v>
      </c>
      <c r="H55" s="212" t="s">
        <v>613</v>
      </c>
    </row>
    <row r="56" spans="1:8">
      <c r="A56" s="184" t="s">
        <v>564</v>
      </c>
      <c r="B56" s="132"/>
      <c r="C56" s="132"/>
      <c r="D56" s="132">
        <f t="shared" si="18"/>
        <v>0</v>
      </c>
      <c r="E56" s="132"/>
      <c r="F56" s="132"/>
      <c r="G56" s="214">
        <f t="shared" si="19"/>
        <v>0</v>
      </c>
      <c r="H56" s="212" t="s">
        <v>614</v>
      </c>
    </row>
    <row r="57" spans="1:8">
      <c r="A57" s="185" t="s">
        <v>566</v>
      </c>
      <c r="B57" s="132"/>
      <c r="C57" s="132"/>
      <c r="D57" s="132">
        <f t="shared" si="18"/>
        <v>0</v>
      </c>
      <c r="E57" s="132"/>
      <c r="F57" s="132"/>
      <c r="G57" s="214">
        <f t="shared" si="19"/>
        <v>0</v>
      </c>
      <c r="H57" s="212" t="s">
        <v>615</v>
      </c>
    </row>
    <row r="58" spans="1:8">
      <c r="A58" s="184" t="s">
        <v>568</v>
      </c>
      <c r="B58" s="132"/>
      <c r="C58" s="132"/>
      <c r="D58" s="132">
        <f t="shared" si="18"/>
        <v>0</v>
      </c>
      <c r="E58" s="132"/>
      <c r="F58" s="132"/>
      <c r="G58" s="214">
        <f t="shared" si="19"/>
        <v>0</v>
      </c>
      <c r="H58" s="212" t="s">
        <v>616</v>
      </c>
    </row>
    <row r="59" spans="1:8">
      <c r="A59" s="184" t="s">
        <v>570</v>
      </c>
      <c r="B59" s="132"/>
      <c r="C59" s="132"/>
      <c r="D59" s="132">
        <f t="shared" si="18"/>
        <v>0</v>
      </c>
      <c r="E59" s="132"/>
      <c r="F59" s="132"/>
      <c r="G59" s="214">
        <f t="shared" si="19"/>
        <v>0</v>
      </c>
      <c r="H59" s="212" t="s">
        <v>617</v>
      </c>
    </row>
    <row r="60" spans="1:8">
      <c r="A60" s="184" t="s">
        <v>572</v>
      </c>
      <c r="B60" s="132"/>
      <c r="C60" s="132"/>
      <c r="D60" s="132">
        <f t="shared" si="18"/>
        <v>0</v>
      </c>
      <c r="E60" s="132"/>
      <c r="F60" s="132"/>
      <c r="G60" s="214">
        <f t="shared" si="19"/>
        <v>0</v>
      </c>
      <c r="H60" s="212" t="s">
        <v>618</v>
      </c>
    </row>
    <row r="61" spans="1:8">
      <c r="A61" s="65" t="s">
        <v>574</v>
      </c>
      <c r="B61" s="132">
        <f>SUM(B62:B70)</f>
        <v>0</v>
      </c>
      <c r="C61" s="132">
        <f t="shared" ref="C61:G61" si="20">SUM(C62:C70)</f>
        <v>0</v>
      </c>
      <c r="D61" s="132">
        <f t="shared" si="20"/>
        <v>0</v>
      </c>
      <c r="E61" s="132">
        <f t="shared" si="20"/>
        <v>0</v>
      </c>
      <c r="F61" s="132">
        <f t="shared" si="20"/>
        <v>0</v>
      </c>
      <c r="G61" s="214">
        <f t="shared" si="20"/>
        <v>0</v>
      </c>
    </row>
    <row r="62" spans="1:8">
      <c r="A62" s="184" t="s">
        <v>575</v>
      </c>
      <c r="B62" s="132"/>
      <c r="C62" s="132"/>
      <c r="D62" s="132">
        <f t="shared" ref="D62:D70" si="21">B62+C62</f>
        <v>0</v>
      </c>
      <c r="E62" s="132"/>
      <c r="F62" s="132"/>
      <c r="G62" s="214">
        <f t="shared" ref="G62:G70" si="22">D62-E62</f>
        <v>0</v>
      </c>
      <c r="H62" s="212" t="s">
        <v>619</v>
      </c>
    </row>
    <row r="63" spans="1:8">
      <c r="A63" s="184" t="s">
        <v>577</v>
      </c>
      <c r="B63" s="132"/>
      <c r="C63" s="132"/>
      <c r="D63" s="132">
        <f t="shared" si="21"/>
        <v>0</v>
      </c>
      <c r="E63" s="132"/>
      <c r="F63" s="132"/>
      <c r="G63" s="214">
        <f t="shared" si="22"/>
        <v>0</v>
      </c>
      <c r="H63" s="212" t="s">
        <v>620</v>
      </c>
    </row>
    <row r="64" spans="1:8">
      <c r="A64" s="184" t="s">
        <v>579</v>
      </c>
      <c r="B64" s="132"/>
      <c r="C64" s="132"/>
      <c r="D64" s="132">
        <f t="shared" si="21"/>
        <v>0</v>
      </c>
      <c r="E64" s="132"/>
      <c r="F64" s="132"/>
      <c r="G64" s="214">
        <f t="shared" si="22"/>
        <v>0</v>
      </c>
      <c r="H64" s="212" t="s">
        <v>621</v>
      </c>
    </row>
    <row r="65" spans="1:8">
      <c r="A65" s="184" t="s">
        <v>581</v>
      </c>
      <c r="B65" s="132"/>
      <c r="C65" s="132"/>
      <c r="D65" s="132">
        <f t="shared" si="21"/>
        <v>0</v>
      </c>
      <c r="E65" s="132"/>
      <c r="F65" s="132"/>
      <c r="G65" s="214">
        <f t="shared" si="22"/>
        <v>0</v>
      </c>
      <c r="H65" s="212" t="s">
        <v>622</v>
      </c>
    </row>
    <row r="66" spans="1:8">
      <c r="A66" s="184" t="s">
        <v>583</v>
      </c>
      <c r="B66" s="132"/>
      <c r="C66" s="132"/>
      <c r="D66" s="132">
        <f t="shared" si="21"/>
        <v>0</v>
      </c>
      <c r="E66" s="132"/>
      <c r="F66" s="132"/>
      <c r="G66" s="214">
        <f t="shared" si="22"/>
        <v>0</v>
      </c>
      <c r="H66" s="212" t="s">
        <v>623</v>
      </c>
    </row>
    <row r="67" spans="1:8">
      <c r="A67" s="184" t="s">
        <v>585</v>
      </c>
      <c r="B67" s="132"/>
      <c r="C67" s="132"/>
      <c r="D67" s="132">
        <f t="shared" si="21"/>
        <v>0</v>
      </c>
      <c r="E67" s="132"/>
      <c r="F67" s="132"/>
      <c r="G67" s="214">
        <f t="shared" si="22"/>
        <v>0</v>
      </c>
      <c r="H67" s="212" t="s">
        <v>624</v>
      </c>
    </row>
    <row r="68" spans="1:8">
      <c r="A68" s="184" t="s">
        <v>587</v>
      </c>
      <c r="B68" s="132"/>
      <c r="C68" s="132"/>
      <c r="D68" s="132">
        <f t="shared" si="21"/>
        <v>0</v>
      </c>
      <c r="E68" s="132"/>
      <c r="F68" s="132"/>
      <c r="G68" s="214">
        <f t="shared" si="22"/>
        <v>0</v>
      </c>
      <c r="H68" s="212" t="s">
        <v>625</v>
      </c>
    </row>
    <row r="69" spans="1:8">
      <c r="A69" s="184" t="s">
        <v>589</v>
      </c>
      <c r="B69" s="132"/>
      <c r="C69" s="132"/>
      <c r="D69" s="132">
        <f t="shared" si="21"/>
        <v>0</v>
      </c>
      <c r="E69" s="132"/>
      <c r="F69" s="132"/>
      <c r="G69" s="214">
        <f t="shared" si="22"/>
        <v>0</v>
      </c>
      <c r="H69" s="212" t="s">
        <v>626</v>
      </c>
    </row>
    <row r="70" spans="1:8">
      <c r="A70" s="184" t="s">
        <v>591</v>
      </c>
      <c r="B70" s="132"/>
      <c r="C70" s="132"/>
      <c r="D70" s="132">
        <f t="shared" si="21"/>
        <v>0</v>
      </c>
      <c r="E70" s="132"/>
      <c r="F70" s="132"/>
      <c r="G70" s="214">
        <f t="shared" si="22"/>
        <v>0</v>
      </c>
      <c r="H70" s="212" t="s">
        <v>627</v>
      </c>
    </row>
    <row r="71" spans="1:8">
      <c r="A71" s="215" t="s">
        <v>628</v>
      </c>
      <c r="B71" s="135">
        <f>SUM(B72:B75)</f>
        <v>0</v>
      </c>
      <c r="C71" s="135">
        <f t="shared" ref="C71:G71" si="23">SUM(C72:C75)</f>
        <v>0</v>
      </c>
      <c r="D71" s="135">
        <f t="shared" si="23"/>
        <v>0</v>
      </c>
      <c r="E71" s="135">
        <f t="shared" si="23"/>
        <v>0</v>
      </c>
      <c r="F71" s="135">
        <f t="shared" si="23"/>
        <v>0</v>
      </c>
      <c r="G71" s="217">
        <f t="shared" si="23"/>
        <v>0</v>
      </c>
    </row>
    <row r="72" spans="1:8" ht="30">
      <c r="A72" s="184" t="s">
        <v>594</v>
      </c>
      <c r="B72" s="132"/>
      <c r="C72" s="132"/>
      <c r="D72" s="132">
        <f t="shared" ref="D72:D75" si="24">B72+C72</f>
        <v>0</v>
      </c>
      <c r="E72" s="132"/>
      <c r="F72" s="132"/>
      <c r="G72" s="214">
        <f t="shared" ref="G72:G75" si="25">D72-E72</f>
        <v>0</v>
      </c>
      <c r="H72" s="212" t="s">
        <v>629</v>
      </c>
    </row>
    <row r="73" spans="1:8" ht="30">
      <c r="A73" s="184" t="s">
        <v>596</v>
      </c>
      <c r="B73" s="132"/>
      <c r="C73" s="132"/>
      <c r="D73" s="132">
        <f t="shared" si="24"/>
        <v>0</v>
      </c>
      <c r="E73" s="132"/>
      <c r="F73" s="132"/>
      <c r="G73" s="214">
        <f t="shared" si="25"/>
        <v>0</v>
      </c>
      <c r="H73" s="212" t="s">
        <v>630</v>
      </c>
    </row>
    <row r="74" spans="1:8">
      <c r="A74" s="184" t="s">
        <v>598</v>
      </c>
      <c r="B74" s="132"/>
      <c r="C74" s="132"/>
      <c r="D74" s="132">
        <f t="shared" si="24"/>
        <v>0</v>
      </c>
      <c r="E74" s="132"/>
      <c r="F74" s="132"/>
      <c r="G74" s="214">
        <f t="shared" si="25"/>
        <v>0</v>
      </c>
      <c r="H74" s="212" t="s">
        <v>631</v>
      </c>
    </row>
    <row r="75" spans="1:8">
      <c r="A75" s="184" t="s">
        <v>600</v>
      </c>
      <c r="B75" s="132"/>
      <c r="C75" s="132"/>
      <c r="D75" s="132">
        <f t="shared" si="24"/>
        <v>0</v>
      </c>
      <c r="E75" s="132"/>
      <c r="F75" s="132"/>
      <c r="G75" s="214">
        <f t="shared" si="25"/>
        <v>0</v>
      </c>
      <c r="H75" s="212" t="s">
        <v>632</v>
      </c>
    </row>
    <row r="76" spans="1:8">
      <c r="A76" s="87"/>
      <c r="B76" s="136"/>
      <c r="C76" s="136"/>
      <c r="D76" s="136"/>
      <c r="E76" s="136"/>
      <c r="F76" s="136"/>
      <c r="G76" s="218"/>
    </row>
    <row r="77" spans="1:8">
      <c r="A77" s="62" t="s">
        <v>523</v>
      </c>
      <c r="B77" s="134">
        <f>B9+B43</f>
        <v>26104589.280000001</v>
      </c>
      <c r="C77" s="134">
        <f t="shared" ref="C77:G77" si="26">C9+C43</f>
        <v>0</v>
      </c>
      <c r="D77" s="134">
        <f t="shared" si="26"/>
        <v>26104589.280000001</v>
      </c>
      <c r="E77" s="134">
        <f t="shared" si="26"/>
        <v>5898794.6900000004</v>
      </c>
      <c r="F77" s="134">
        <f t="shared" si="26"/>
        <v>5898794.6900000004</v>
      </c>
      <c r="G77" s="216">
        <f t="shared" si="26"/>
        <v>20205794.59</v>
      </c>
    </row>
    <row r="78" spans="1:8" ht="15.75" thickBot="1">
      <c r="A78" s="175"/>
      <c r="B78" s="219"/>
      <c r="C78" s="219"/>
      <c r="D78" s="219"/>
      <c r="E78" s="219"/>
      <c r="F78" s="219"/>
      <c r="G78" s="220"/>
    </row>
    <row r="79" spans="1:8">
      <c r="A79" s="39" t="s">
        <v>165</v>
      </c>
      <c r="B79" s="8"/>
      <c r="C79" s="9"/>
      <c r="D79" s="9"/>
    </row>
    <row r="80" spans="1:8">
      <c r="A80" s="8"/>
      <c r="B80" s="8"/>
      <c r="C80" s="9"/>
      <c r="D80" s="9"/>
    </row>
    <row r="81" spans="1:4">
      <c r="A81" s="7"/>
      <c r="B81" s="8"/>
      <c r="C81" s="9"/>
      <c r="D81" s="7"/>
    </row>
    <row r="82" spans="1:4">
      <c r="A82" s="7"/>
      <c r="B82" s="8"/>
      <c r="C82" s="9"/>
      <c r="D82" s="7"/>
    </row>
    <row r="83" spans="1:4">
      <c r="A83" s="7"/>
      <c r="B83" s="8"/>
      <c r="C83" s="9"/>
      <c r="D83" s="7"/>
    </row>
    <row r="84" spans="1:4">
      <c r="A84" s="7"/>
      <c r="B84" s="8"/>
      <c r="C84" s="9"/>
      <c r="D84" s="7"/>
    </row>
    <row r="85" spans="1:4">
      <c r="A85" s="7"/>
      <c r="B85" s="8"/>
      <c r="C85" s="9"/>
      <c r="D85" s="7"/>
    </row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pageMargins left="0.70866141732283472" right="0.70866141732283472" top="0.74803149606299213" bottom="0.74803149606299213" header="0.31496062992125984" footer="0.31496062992125984"/>
  <pageSetup scale="4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DATOS GENERALES</vt:lpstr>
      <vt:lpstr>F1</vt:lpstr>
      <vt:lpstr>F2</vt:lpstr>
      <vt:lpstr>F3</vt:lpstr>
      <vt:lpstr>F4</vt:lpstr>
      <vt:lpstr>F5</vt:lpstr>
      <vt:lpstr>F6A</vt:lpstr>
      <vt:lpstr>F6B</vt:lpstr>
      <vt:lpstr>F6C</vt:lpstr>
      <vt:lpstr>F6D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SMAPAS SALVATIERRA</dc:creator>
  <cp:lastModifiedBy>SMAPAS SALVATIERRA</cp:lastModifiedBy>
  <cp:lastPrinted>2022-04-20T16:39:19Z</cp:lastPrinted>
  <dcterms:created xsi:type="dcterms:W3CDTF">2020-10-21T15:19:07Z</dcterms:created>
  <dcterms:modified xsi:type="dcterms:W3CDTF">2022-05-30T15:09:16Z</dcterms:modified>
</cp:coreProperties>
</file>