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6E29A90B-E38E-49E7-ACF1-E92971AB2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/>
  <c r="G9" i="1"/>
  <c r="K33" i="1" l="1"/>
  <c r="J33" i="1"/>
  <c r="I33" i="1"/>
  <c r="H33" i="1"/>
  <c r="G33" i="1"/>
  <c r="K25" i="1"/>
  <c r="J25" i="1"/>
  <c r="I25" i="1"/>
  <c r="H25" i="1"/>
  <c r="G25" i="1"/>
  <c r="M33" i="1" l="1"/>
  <c r="M30" i="1"/>
  <c r="M25" i="1"/>
  <c r="M9" i="1"/>
  <c r="K35" i="1"/>
  <c r="I35" i="1"/>
  <c r="H35" i="1"/>
  <c r="J35" i="1"/>
  <c r="G35" i="1"/>
  <c r="L33" i="1"/>
  <c r="L30" i="1"/>
  <c r="L25" i="1"/>
  <c r="L9" i="1"/>
  <c r="L35" i="1" l="1"/>
  <c r="M35" i="1"/>
</calcChain>
</file>

<file path=xl/sharedStrings.xml><?xml version="1.0" encoding="utf-8"?>
<sst xmlns="http://schemas.openxmlformats.org/spreadsheetml/2006/main" count="57" uniqueCount="47">
  <si>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</si>
  <si>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</si>
  <si>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</si>
  <si>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</si>
  <si>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</si>
  <si>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</si>
  <si>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</si>
  <si>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</si>
  <si>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</si>
  <si>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</si>
  <si>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</si>
  <si>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</si>
  <si>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</si>
  <si>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</si>
  <si>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</si>
  <si>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</si>
  <si>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</si>
  <si>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</si>
  <si>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</si>
  <si>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</si>
  <si>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</si>
  <si>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</si>
  <si>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</si>
  <si>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Muebles de oficina y estantería</t>
  </si>
  <si>
    <t>Computadoras y equipo periférico</t>
  </si>
  <si>
    <t>Automóviles y camiones</t>
  </si>
  <si>
    <t>E0002</t>
  </si>
  <si>
    <t>ADMINISTRACION</t>
  </si>
  <si>
    <t>Otros equipos</t>
  </si>
  <si>
    <t>E0004</t>
  </si>
  <si>
    <t>COMERCIALIZACION</t>
  </si>
  <si>
    <t>E0005</t>
  </si>
  <si>
    <t>COM. RURALES</t>
  </si>
  <si>
    <t>E0006</t>
  </si>
  <si>
    <t>PRODUCCION</t>
  </si>
  <si>
    <t>Maquinaria y equipo industrial</t>
  </si>
  <si>
    <t>E0009</t>
  </si>
  <si>
    <t>PLANTA DE TRATAMIENTO</t>
  </si>
  <si>
    <t>Accesorios de iluminación</t>
  </si>
  <si>
    <t>Instalaciones y equipamiento en construcciones</t>
  </si>
  <si>
    <t>Sistema Municipal de Agua Potable y Alcantarillado para el Municipio de Salvatierra, Gto.
Programas y Proyectos de InversiónPROGRAGAMAS Y PROYECTOS DE INVERSIÓN
Del 1 de Enero AL 31 DE DICIEMBRE DEL 2021</t>
  </si>
  <si>
    <t xml:space="preserve">                           ELABORÓ</t>
  </si>
  <si>
    <t>REVISÓ</t>
  </si>
  <si>
    <t>AUTORIZÓ</t>
  </si>
  <si>
    <t>LIC MARIA GEORGINA OSORNIO GONZALEZ</t>
  </si>
  <si>
    <t>ING AGUSTIN ROSILLO CHAVEZ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</si>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</sst>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3">
    <xf numFmtId="0" fontId="0" fillId="0" borderId="0" xfId="0"/>
    <xf numFmtId="0" fontId="4" fillId="0" borderId="0" xfId="0" applyFont="1"/>
    <xf numFmtId="0" fontId="8" fillId="3" borderId="0" xfId="0" applyFont="1" applyFill="1" applyBorder="1" applyAlignment="1" applyProtection="1">
      <alignment horizontal="left" vertical="top" wrapText="1"/>
    </xf>
    <xf numFmtId="0" fontId="8" fillId="3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3" borderId="0" xfId="0" applyFont="1" applyFill="1" applyBorder="1" applyAlignment="1" applyProtection="1">
      <alignment horizontal="center" vertical="top" wrapText="1"/>
    </xf>
    <xf numFmtId="43" fontId="7" fillId="4" borderId="28" xfId="0" applyNumberFormat="1" applyFont="1" applyFill="1" applyBorder="1" applyAlignment="1" applyProtection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6" borderId="1" xfId="3" applyFont="1" applyFill="1" applyBorder="1" applyAlignment="1" applyProtection="1">
      <alignment horizontal="center" vertical="center" wrapText="1"/>
      <protection locked="0"/>
    </xf>
    <xf numFmtId="0" fontId="3" fillId="6" borderId="2" xfId="3" applyFont="1" applyFill="1" applyBorder="1" applyAlignment="1" applyProtection="1">
      <alignment horizontal="center" vertical="center" wrapText="1"/>
      <protection locked="0"/>
    </xf>
    <xf numFmtId="0" fontId="3" fillId="6" borderId="3" xfId="3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 xr:uid="{657D67ED-1074-47FF-A977-4BC612C5CE2F}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47625</xdr:rowOff>
    </xdr:from>
    <xdr:to>
      <xdr:col>3</xdr:col>
      <xdr:colOff>800100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5F1C3D-C855-4466-85E0-61CA43D18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" y="47625"/>
          <a:ext cx="167640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zoomScaleNormal="100" workbookViewId="0">
      <selection activeCell="F12" sqref="F12:F1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3" ht="13.15" customHeight="1" x14ac:dyDescent="0.2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3" ht="13.15" customHeight="1" x14ac:dyDescent="0.2">
      <c r="B3" s="77"/>
      <c r="C3" s="78"/>
      <c r="D3" s="82"/>
      <c r="E3" s="84"/>
      <c r="F3" s="82"/>
      <c r="G3" s="87" t="s">
        <v>20</v>
      </c>
      <c r="H3" s="89" t="s">
        <v>5</v>
      </c>
      <c r="I3" s="56" t="s">
        <v>6</v>
      </c>
      <c r="J3" s="56" t="s">
        <v>7</v>
      </c>
      <c r="K3" s="56" t="s">
        <v>8</v>
      </c>
      <c r="L3" s="59" t="s">
        <v>9</v>
      </c>
      <c r="M3" s="60"/>
    </row>
    <row r="4" spans="2:13" ht="13.15" customHeight="1" x14ac:dyDescent="0.2">
      <c r="B4" s="77"/>
      <c r="C4" s="78"/>
      <c r="D4" s="82"/>
      <c r="E4" s="84"/>
      <c r="F4" s="82"/>
      <c r="G4" s="77"/>
      <c r="H4" s="90"/>
      <c r="I4" s="91"/>
      <c r="J4" s="91"/>
      <c r="K4" s="57"/>
      <c r="L4" s="61" t="s">
        <v>10</v>
      </c>
      <c r="M4" s="63" t="s">
        <v>11</v>
      </c>
    </row>
    <row r="5" spans="2:13" x14ac:dyDescent="0.2">
      <c r="B5" s="79"/>
      <c r="C5" s="80"/>
      <c r="D5" s="83"/>
      <c r="E5" s="84"/>
      <c r="F5" s="83"/>
      <c r="G5" s="88"/>
      <c r="H5" s="61"/>
      <c r="I5" s="92"/>
      <c r="J5" s="92"/>
      <c r="K5" s="58"/>
      <c r="L5" s="62"/>
      <c r="M5" s="64"/>
    </row>
    <row r="6" spans="2:13" ht="13.15" customHeight="1" x14ac:dyDescent="0.2">
      <c r="B6" s="65" t="s">
        <v>12</v>
      </c>
      <c r="C6" s="66"/>
      <c r="D6" s="66"/>
      <c r="E6" s="21"/>
      <c r="F6" s="22"/>
      <c r="G6" s="23"/>
      <c r="H6" s="23"/>
      <c r="I6" s="23"/>
      <c r="J6" s="67"/>
      <c r="K6" s="67"/>
      <c r="L6" s="23"/>
      <c r="M6" s="24"/>
    </row>
    <row r="7" spans="2:13" ht="13.15" customHeight="1" x14ac:dyDescent="0.2">
      <c r="B7" s="25"/>
      <c r="C7" s="68" t="s">
        <v>13</v>
      </c>
      <c r="D7" s="6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22" si="0"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 t="shared" ref="L9:L22" si="1">IFERROR(K9/H9,0)</f>
        <v>0</v>
      </c>
      <c r="M9" s="38">
        <f t="shared" ref="M9:M22" si="2"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 t="shared" si="0"/>
        <v>16000</v>
      </c>
      <c r="H10" s="36">
        <v>16000</v>
      </c>
      <c r="I10" s="36">
        <v>6000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5411</v>
      </c>
      <c r="F11" s="30" t="s">
        <v>25</v>
      </c>
      <c r="G11" s="35">
        <f t="shared" si="0"/>
        <v>400000</v>
      </c>
      <c r="H11" s="36">
        <v>400000</v>
      </c>
      <c r="I11" s="36">
        <v>1378600</v>
      </c>
      <c r="J11" s="36">
        <v>1205172.4099999999</v>
      </c>
      <c r="K11" s="36">
        <v>1205172.4099999999</v>
      </c>
      <c r="L11" s="37">
        <f t="shared" si="1"/>
        <v>3.0129310249999999</v>
      </c>
      <c r="M11" s="38">
        <f t="shared" si="2"/>
        <v>0.87420021035833451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23</v>
      </c>
      <c r="G12" s="35">
        <f t="shared" si="0"/>
        <v>25000</v>
      </c>
      <c r="H12" s="36">
        <v>25000</v>
      </c>
      <c r="I12" s="36">
        <v>25000</v>
      </c>
      <c r="J12" s="36">
        <v>3402.58</v>
      </c>
      <c r="K12" s="36">
        <v>3402.58</v>
      </c>
      <c r="L12" s="37">
        <f t="shared" si="1"/>
        <v>0.13610320000000001</v>
      </c>
      <c r="M12" s="38">
        <f t="shared" si="2"/>
        <v>0.13610320000000001</v>
      </c>
    </row>
    <row r="13" spans="2:13" x14ac:dyDescent="0.2">
      <c r="B13" s="32"/>
      <c r="C13" s="33"/>
      <c r="D13" s="34"/>
      <c r="E13" s="29">
        <v>5151</v>
      </c>
      <c r="F13" s="30" t="s">
        <v>24</v>
      </c>
      <c r="G13" s="35">
        <f t="shared" si="0"/>
        <v>22500</v>
      </c>
      <c r="H13" s="36">
        <v>22500</v>
      </c>
      <c r="I13" s="36">
        <v>12500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5691</v>
      </c>
      <c r="F14" s="30" t="s">
        <v>28</v>
      </c>
      <c r="G14" s="35">
        <f t="shared" si="0"/>
        <v>100000</v>
      </c>
      <c r="H14" s="36">
        <v>100000</v>
      </c>
      <c r="I14" s="36">
        <v>38257.9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29</v>
      </c>
      <c r="C15" s="33"/>
      <c r="D15" s="34" t="s">
        <v>30</v>
      </c>
      <c r="E15" s="29">
        <v>5151</v>
      </c>
      <c r="F15" s="30" t="s">
        <v>24</v>
      </c>
      <c r="G15" s="35">
        <f t="shared" si="0"/>
        <v>24000</v>
      </c>
      <c r="H15" s="36">
        <v>24000</v>
      </c>
      <c r="I15" s="36">
        <v>24000</v>
      </c>
      <c r="J15" s="36">
        <v>12844.83</v>
      </c>
      <c r="K15" s="36">
        <v>12844.83</v>
      </c>
      <c r="L15" s="37">
        <f t="shared" si="1"/>
        <v>0.53520124999999996</v>
      </c>
      <c r="M15" s="38">
        <f t="shared" si="2"/>
        <v>0.53520124999999996</v>
      </c>
    </row>
    <row r="16" spans="2:13" x14ac:dyDescent="0.2">
      <c r="B16" s="32"/>
      <c r="C16" s="33"/>
      <c r="D16" s="34"/>
      <c r="E16" s="29">
        <v>5411</v>
      </c>
      <c r="F16" s="30" t="s">
        <v>25</v>
      </c>
      <c r="G16" s="35">
        <f t="shared" si="0"/>
        <v>400000</v>
      </c>
      <c r="H16" s="36">
        <v>400000</v>
      </c>
      <c r="I16" s="36">
        <v>20706.810000000001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 t="s">
        <v>31</v>
      </c>
      <c r="C17" s="33"/>
      <c r="D17" s="34" t="s">
        <v>32</v>
      </c>
      <c r="E17" s="29">
        <v>5111</v>
      </c>
      <c r="F17" s="30" t="s">
        <v>23</v>
      </c>
      <c r="G17" s="35">
        <f t="shared" si="0"/>
        <v>3500</v>
      </c>
      <c r="H17" s="36">
        <v>3500</v>
      </c>
      <c r="I17" s="36">
        <v>3500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5151</v>
      </c>
      <c r="F18" s="30" t="s">
        <v>24</v>
      </c>
      <c r="G18" s="35">
        <f t="shared" si="0"/>
        <v>16500</v>
      </c>
      <c r="H18" s="36">
        <v>16500</v>
      </c>
      <c r="I18" s="36">
        <v>4965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33</v>
      </c>
      <c r="C19" s="33"/>
      <c r="D19" s="34" t="s">
        <v>34</v>
      </c>
      <c r="E19" s="29">
        <v>5151</v>
      </c>
      <c r="F19" s="30" t="s">
        <v>24</v>
      </c>
      <c r="G19" s="35">
        <f t="shared" si="0"/>
        <v>12000</v>
      </c>
      <c r="H19" s="36">
        <v>12000</v>
      </c>
      <c r="I19" s="36">
        <v>12000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/>
      <c r="C20" s="33"/>
      <c r="D20" s="34"/>
      <c r="E20" s="29">
        <v>5621</v>
      </c>
      <c r="F20" s="30" t="s">
        <v>35</v>
      </c>
      <c r="G20" s="35">
        <f t="shared" si="0"/>
        <v>0</v>
      </c>
      <c r="H20" s="36">
        <v>0</v>
      </c>
      <c r="I20" s="36">
        <v>223879.31</v>
      </c>
      <c r="J20" s="36">
        <v>223879.31</v>
      </c>
      <c r="K20" s="36">
        <v>223879.31</v>
      </c>
      <c r="L20" s="37">
        <f t="shared" si="1"/>
        <v>0</v>
      </c>
      <c r="M20" s="38">
        <f t="shared" si="2"/>
        <v>1</v>
      </c>
    </row>
    <row r="21" spans="2:13" x14ac:dyDescent="0.2">
      <c r="B21" s="32" t="s">
        <v>36</v>
      </c>
      <c r="C21" s="33"/>
      <c r="D21" s="34" t="s">
        <v>37</v>
      </c>
      <c r="E21" s="29">
        <v>5661</v>
      </c>
      <c r="F21" s="30" t="s">
        <v>38</v>
      </c>
      <c r="G21" s="35">
        <f t="shared" si="0"/>
        <v>12000</v>
      </c>
      <c r="H21" s="36">
        <v>12000</v>
      </c>
      <c r="I21" s="36">
        <v>20000</v>
      </c>
      <c r="J21" s="36">
        <v>20000</v>
      </c>
      <c r="K21" s="36">
        <v>20000</v>
      </c>
      <c r="L21" s="37">
        <f t="shared" si="1"/>
        <v>1.6666666666666667</v>
      </c>
      <c r="M21" s="38">
        <f t="shared" si="2"/>
        <v>1</v>
      </c>
    </row>
    <row r="22" spans="2:13" x14ac:dyDescent="0.2">
      <c r="B22" s="32"/>
      <c r="C22" s="33"/>
      <c r="D22" s="34"/>
      <c r="E22" s="29">
        <v>5691</v>
      </c>
      <c r="F22" s="30" t="s">
        <v>28</v>
      </c>
      <c r="G22" s="35">
        <f t="shared" si="0"/>
        <v>85000</v>
      </c>
      <c r="H22" s="36">
        <v>85000</v>
      </c>
      <c r="I22" s="36">
        <v>44990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39"/>
      <c r="F23" s="40"/>
      <c r="G23" s="44"/>
      <c r="H23" s="44"/>
      <c r="I23" s="44"/>
      <c r="J23" s="44"/>
      <c r="K23" s="44"/>
      <c r="L23" s="41"/>
      <c r="M23" s="42"/>
    </row>
    <row r="24" spans="2:13" x14ac:dyDescent="0.2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69" t="s">
        <v>14</v>
      </c>
      <c r="C25" s="70"/>
      <c r="D25" s="70"/>
      <c r="E25" s="70"/>
      <c r="F25" s="70"/>
      <c r="G25" s="7">
        <f>SUM(G9:G22)</f>
        <v>1126500</v>
      </c>
      <c r="H25" s="7">
        <f>SUM(H9:H22)</f>
        <v>1126500</v>
      </c>
      <c r="I25" s="7">
        <f>SUM(I9:I22)</f>
        <v>1824399.02</v>
      </c>
      <c r="J25" s="7">
        <f>SUM(J9:J22)</f>
        <v>1465299.1300000001</v>
      </c>
      <c r="K25" s="7">
        <f>SUM(K9:K22)</f>
        <v>1465299.1300000001</v>
      </c>
      <c r="L25" s="8">
        <f>IFERROR(K25/H25,0)</f>
        <v>1.3007537771859743</v>
      </c>
      <c r="M25" s="9">
        <f>IFERROR(K25/I25,0)</f>
        <v>0.80316811943913458</v>
      </c>
    </row>
    <row r="26" spans="2:13" ht="4.9000000000000004" customHeight="1" x14ac:dyDescent="0.2">
      <c r="B26" s="32"/>
      <c r="C26" s="33"/>
      <c r="D26" s="27"/>
      <c r="E26" s="43"/>
      <c r="F26" s="27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71" t="s">
        <v>15</v>
      </c>
      <c r="C27" s="68"/>
      <c r="D27" s="68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25"/>
      <c r="C28" s="68" t="s">
        <v>16</v>
      </c>
      <c r="D28" s="68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6" customHeight="1" x14ac:dyDescent="0.2">
      <c r="B29" s="45"/>
      <c r="C29" s="46"/>
      <c r="D29" s="46"/>
      <c r="E29" s="39"/>
      <c r="F29" s="46"/>
      <c r="G29" s="27"/>
      <c r="H29" s="27"/>
      <c r="I29" s="27"/>
      <c r="J29" s="27"/>
      <c r="K29" s="27"/>
      <c r="L29" s="27"/>
      <c r="M29" s="28"/>
    </row>
    <row r="30" spans="2:13" x14ac:dyDescent="0.2">
      <c r="B30" s="32" t="s">
        <v>33</v>
      </c>
      <c r="C30" s="33"/>
      <c r="D30" s="27" t="s">
        <v>34</v>
      </c>
      <c r="E30" s="43">
        <v>6171</v>
      </c>
      <c r="F30" s="27" t="s">
        <v>39</v>
      </c>
      <c r="G30" s="35">
        <f>+H30</f>
        <v>400000</v>
      </c>
      <c r="H30" s="36">
        <v>400000</v>
      </c>
      <c r="I30" s="36">
        <v>444.5</v>
      </c>
      <c r="J30" s="36">
        <v>0</v>
      </c>
      <c r="K30" s="36">
        <v>0</v>
      </c>
      <c r="L30" s="37">
        <f>IFERROR(K30/H30,0)</f>
        <v>0</v>
      </c>
      <c r="M30" s="38">
        <f>IFERROR(K30/I30,0)</f>
        <v>0</v>
      </c>
    </row>
    <row r="31" spans="2:13" x14ac:dyDescent="0.2">
      <c r="B31" s="32"/>
      <c r="C31" s="33"/>
      <c r="D31" s="27"/>
      <c r="E31" s="43"/>
      <c r="F31" s="27"/>
      <c r="G31" s="44"/>
      <c r="H31" s="44"/>
      <c r="I31" s="44"/>
      <c r="J31" s="44"/>
      <c r="K31" s="44"/>
      <c r="L31" s="41"/>
      <c r="M31" s="42"/>
    </row>
    <row r="32" spans="2:13" x14ac:dyDescent="0.2">
      <c r="B32" s="47"/>
      <c r="C32" s="48"/>
      <c r="D32" s="49"/>
      <c r="E32" s="50"/>
      <c r="F32" s="49"/>
      <c r="G32" s="49"/>
      <c r="H32" s="49"/>
      <c r="I32" s="49"/>
      <c r="J32" s="49"/>
      <c r="K32" s="49"/>
      <c r="L32" s="49"/>
      <c r="M32" s="51"/>
    </row>
    <row r="33" spans="2:13" x14ac:dyDescent="0.2">
      <c r="B33" s="69" t="s">
        <v>17</v>
      </c>
      <c r="C33" s="70"/>
      <c r="D33" s="70"/>
      <c r="E33" s="70"/>
      <c r="F33" s="70"/>
      <c r="G33" s="7">
        <f>SUM(G30:G30)</f>
        <v>400000</v>
      </c>
      <c r="H33" s="7">
        <f>SUM(H30:H30)</f>
        <v>400000</v>
      </c>
      <c r="I33" s="7">
        <f>SUM(I30:I30)</f>
        <v>444.5</v>
      </c>
      <c r="J33" s="7">
        <f>SUM(J30:J30)</f>
        <v>0</v>
      </c>
      <c r="K33" s="7">
        <f>SUM(K30:K30)</f>
        <v>0</v>
      </c>
      <c r="L33" s="8">
        <f>IFERROR(K33/H33,0)</f>
        <v>0</v>
      </c>
      <c r="M33" s="9">
        <f>IFERROR(K33/I33,0)</f>
        <v>0</v>
      </c>
    </row>
    <row r="34" spans="2:13" x14ac:dyDescent="0.2">
      <c r="B34" s="4"/>
      <c r="C34" s="5"/>
      <c r="D34" s="2"/>
      <c r="E34" s="6"/>
      <c r="F34" s="2"/>
      <c r="G34" s="2"/>
      <c r="H34" s="2"/>
      <c r="I34" s="2"/>
      <c r="J34" s="2"/>
      <c r="K34" s="2"/>
      <c r="L34" s="2"/>
      <c r="M34" s="3"/>
    </row>
    <row r="35" spans="2:13" x14ac:dyDescent="0.2">
      <c r="B35" s="54" t="s">
        <v>18</v>
      </c>
      <c r="C35" s="55"/>
      <c r="D35" s="55"/>
      <c r="E35" s="55"/>
      <c r="F35" s="55"/>
      <c r="G35" s="10">
        <f>+G25+G33</f>
        <v>1526500</v>
      </c>
      <c r="H35" s="10">
        <f>+H25+H33</f>
        <v>1526500</v>
      </c>
      <c r="I35" s="10">
        <f>+I25+I33</f>
        <v>1824843.52</v>
      </c>
      <c r="J35" s="10">
        <f>+J25+J33</f>
        <v>1465299.1300000001</v>
      </c>
      <c r="K35" s="10">
        <f>+K25+K33</f>
        <v>1465299.1300000001</v>
      </c>
      <c r="L35" s="11">
        <f>IFERROR(K35/H35,0)</f>
        <v>0.95990771699967248</v>
      </c>
      <c r="M35" s="12">
        <f>IFERROR(K35/I35,0)</f>
        <v>0.80297248171722702</v>
      </c>
    </row>
    <row r="36" spans="2:13" x14ac:dyDescent="0.2">
      <c r="B36" s="13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6"/>
    </row>
    <row r="37" spans="2:13" ht="15" x14ac:dyDescent="0.25">
      <c r="B37" s="17" t="s">
        <v>19</v>
      </c>
      <c r="C37" s="17"/>
      <c r="D37" s="18"/>
      <c r="E37" s="19"/>
      <c r="F37" s="18"/>
      <c r="G37" s="18"/>
      <c r="H37" s="18"/>
    </row>
    <row r="38" spans="2:13" x14ac:dyDescent="0.2">
      <c r="D38" s="52" t="s">
        <v>41</v>
      </c>
      <c r="E38" s="52"/>
      <c r="F38" s="52" t="s">
        <v>42</v>
      </c>
      <c r="G38" s="53"/>
      <c r="H38" s="53"/>
      <c r="I38" s="53" t="s">
        <v>43</v>
      </c>
      <c r="J38" s="53"/>
    </row>
    <row r="39" spans="2:13" x14ac:dyDescent="0.2">
      <c r="D39" s="52"/>
      <c r="E39" s="52"/>
      <c r="F39" s="53"/>
      <c r="G39" s="53"/>
      <c r="H39" s="53"/>
      <c r="I39" s="53"/>
      <c r="J39" s="53"/>
    </row>
    <row r="40" spans="2:13" x14ac:dyDescent="0.2">
      <c r="D40" s="52"/>
      <c r="E40" s="52"/>
      <c r="F40" s="53"/>
      <c r="G40" s="53"/>
      <c r="H40" s="53"/>
      <c r="I40" s="53"/>
      <c r="J40" s="53"/>
    </row>
    <row r="41" spans="2:13" x14ac:dyDescent="0.2">
      <c r="D41" s="52" t="s">
        <v>44</v>
      </c>
      <c r="E41" s="52"/>
      <c r="F41" s="53" t="s">
        <v>45</v>
      </c>
      <c r="G41" s="53"/>
      <c r="H41" s="53"/>
      <c r="I41" s="53" t="s">
        <v>46</v>
      </c>
      <c r="J41" s="53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5:F35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33:F3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2022-01-14T15:15:44Z</cp:lastPrinted>
  <dcterms:created xsi:type="dcterms:W3CDTF">2020-08-06T19:52:58Z</dcterms:created>
  <dcterms:modified xsi:type="dcterms:W3CDTF">2022-01-14T15:15:47Z</dcterms:modified>
</cp:coreProperties>
</file>