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E66F5551-DAD0-43FE-A59D-F70968D8D841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<sst xmlns="http://schemas.openxmlformats.org/spreadsheetml/2006/main" count="816" uniqueCount="559">
  <si>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</si>
  <si>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</si>
  <si>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</si>
  <si>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</si>
  <si>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</si>
  <si>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</si>
  <si>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</si>
  <si>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</si>
  <si>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</si>
  <si>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</si>
  <si>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</si>
  <si>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</si>
  <si>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</si>
  <si>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</si>
  <si>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</si>
  <si>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</si>
  <si>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</si>
  <si>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</si>
  <si>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</si>
  <si>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</si>
  <si>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</si>
  <si>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</si>
  <si>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</si>
  <si>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</si>
  <si>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</si>
  <si>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</si>
  <si>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</si>
  <si>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</si>
  <si>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</si>
  <si>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</si>
  <si>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</si>
  <si>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</si>
  <si>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</si>
  <si>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</si>
  <si>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</si>
  <si>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</si>
  <si>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</si>
  <si>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</si>
  <si>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</si>
  <si>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</si>
  <si>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</si>
  <si>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</si>
  <si>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</si>
  <si>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</si>
  <si>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</si>
  <si>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</si>
  <si>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</si>
  <si>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</si>
  <si>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</si>
  <si>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</si>
  <si>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</si>
  <si>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</si>
  <si>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</si>
  <si>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</si>
  <si>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</si>
  <si>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</si>
  <si>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</si>
  <si>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</si>
  <si>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</si>
  <si>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</si>
  <si>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</si>
  <si>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</si>
  <si>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</si>
  <si>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</si>
  <si>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</si>
  <si>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</si>
  <si>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</si>
  <si>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</si>
  <si>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</si>
  <si>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</si>
  <si>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</si>
  <si>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</si>
  <si>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</si>
  <si>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</si>
  <si>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</si>
  <si>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</si>
  <si>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</si>
  <si>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</si>
  <si>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</si>
  <si>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</si>
  <si>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</si>
  <si>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</si>
  <si>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</si>
  <si>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</si>
  <si>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</si>
  <si>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</si>
  <si>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</si>
  <si>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</si>
  <si>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</si>
  <si>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</si>
  <si>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</si>
  <si>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</si>
  <si>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</si>
  <si>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</si>
  <si>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</si>
  <si>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</si>
  <si>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</si>
  <si>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</si>
  <si>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</si>
  <si>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</si>
  <si>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</si>
  <si>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</si>
  <si>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</si>
  <si>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</si>
  <si>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</si>
  <si>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</si>
  <si>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</si>
  <si>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</si>
  <si>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</si>
  <si>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</si>
  <si>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</si>
  <si>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</si>
  <si>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</si>
  <si>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</si>
  <si>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</si>
  <si>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</si>
  <si>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</si>
  <si>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</si>
  <si>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</si>
  <si>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</si>
  <si>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</si>
  <si>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</si>
  <si>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</si>
  <si>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</si>
  <si>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</si>
  <si>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</si>
  <si>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</si>
  <si>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</si>
  <si>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</si>
  <si>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</si>
  <si>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</si>
  <si>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</si>
  <si>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</si>
  <si>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</si>
  <si>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</si>
  <si>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</si>
  <si>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</si>
  <si>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</si>
  <si>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</si>
  <si>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</si>
  <si>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</si>
  <si>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</si>
  <si>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</si>
  <si>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</si>
  <si>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</si>
  <si>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</si>
  <si>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</si>
  <si>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</si>
  <si>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</si>
  <si>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</si>
  <si>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</si>
  <si>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</si>
  <si>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</si>
  <si>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</si>
  <si>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</si>
  <si>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</si>
  <si>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</si>
  <si>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</si>
  <si>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</si>
  <si>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</si>
  <si>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</si>
  <si>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</si>
  <si>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</si>
  <si>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</si>
  <si>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</si>
  <si>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</si>
  <si>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</si>
  <si>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</si>
  <si>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</si>
  <si>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</si>
  <si>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</si>
  <si>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</si>
  <si>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</si>
  <si>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</si>
  <si>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</si>
  <si>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</si>
  <si>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</si>
  <si>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</si>
  <si>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</si>
  <si>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</si>
  <si>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</si>
  <si>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</si>
  <si>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</si>
  <si>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</si>
  <si>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</si>
  <si>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</si>
  <si>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</si>
  <si>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</si>
  <si>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</si>
  <si>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</si>
  <si>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</si>
  <si>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</si>
  <si>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</si>
  <si>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</si>
  <si>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</si>
  <si>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</si>
  <si>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</si>
  <si>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</si>
  <si>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</si>
  <si>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</si>
  <si>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</si>
  <si>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</si>
  <si>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</si>
  <si>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</si>
  <si>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</si>
  <si>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</si>
  <si>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</si>
  <si>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</si>
  <si>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</si>
  <si>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</si>
  <si>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</si>
  <si>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</si>
  <si>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</si>
  <si>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</si>
  <si>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</si>
  <si>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</si>
  <si>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</si>
  <si>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</si>
  <si>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</si>
  <si>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</si>
  <si>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</si>
  <si>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</si>
  <si>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</si>
  <si>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</si>
  <si>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</si>
  <si>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</si>
  <si>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</si>
  <si>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</si>
  <si>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</si>
  <si>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</si>
  <si>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</si>
  <si>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</si>
  <si>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</si>
  <si>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</si>
  <si>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</si>
  <si>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</si>
  <si>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</si>
  <si>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</si>
  <si>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</si>
  <si>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</si>
  <si>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</si>
  <si>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</si>
  <si>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</si>
  <si>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</si>
  <si>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</si>
  <si>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</si>
  <si>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</si>
  <si>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</si>
  <si>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</si>
  <si>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</si>
  <si>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</si>
  <si>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</si>
  <si>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</si>
  <si>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</si>
  <si>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</si>
  <si>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</si>
  <si>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</si>
  <si>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</si>
  <si>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</si>
  <si>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</si>
  <si>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</si>
  <si>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</si>
  <si>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</si>
  <si>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</si>
  <si>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</si>
  <si>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</si>
  <si>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</si>
  <si>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</si>
  <si>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</si>
  <si>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</si>
  <si>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</si>
  <si>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</si>
  <si>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</si>
  <si>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</si>
  <si>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</si>
  <si>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</si>
  <si>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</si>
  <si>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</si>
  <si>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</si>
  <si>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</si>
  <si>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</si>
  <si>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</si>
  <si>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</si>
  <si>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</si>
  <si>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</si>
  <si>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</si>
  <si>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</si>
  <si>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</si>
  <si>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</si>
  <si>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</si>
  <si>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</si>
  <si>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</si>
  <si>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</si>
  <si>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</si>
  <si>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</si>
  <si>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</si>
  <si>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</si>
  <si>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</si>
  <si>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</si>
  <si>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</si>
  <si>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</si>
  <si>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</si>
  <si>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</si>
  <si>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</si>
  <si>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</si>
  <si>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</si>
  <si>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</si>
  <si>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</si>
  <si>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</si>
  <si>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</si>
  <si>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</si>
  <si>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</si>
  <si>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</si>
  <si>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</si>
  <si>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</si>
  <si>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</si>
  <si>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</si>
  <si>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</si>
  <si>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</si>
  <si>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</si>
  <si>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</si>
  <si>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</si>
  <si>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</si>
  <si>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</si>
  <si>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</si>
  <si>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</si>
  <si>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</si>
  <si>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</si>
  <si>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</si>
  <si>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</si>
  <si>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</si>
  <si>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</si>
  <si>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</si>
  <si>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</si>
  <si>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</si>
  <si>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</si>
  <si>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</si>
  <si>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</si>
  <si>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</si>
  <si>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</si>
  <si>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</si>
  <si>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</si>
  <si>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</si>
  <si>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</si>
  <si>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</si>
  <si>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</si>
  <si>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</si>
  <si>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</si>
  <si>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</si>
  <si>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</si>
  <si>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</si>
  <si>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</si>
  <si>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</si>
  <si>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</si>
  <si>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</si>
  <si>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</si>
  <si>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</si>
  <si>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</si>
  <si>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</si>
  <si>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</si>
  <si>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</si>
  <si>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</si>
  <si>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</si>
  <si>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</si>
  <si>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</si>
  <si>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</si>
  <si>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</si>
  <si>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</si>
  <si>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</si>
  <si>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</si>
  <si>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</si>
  <si>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</si>
  <si>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</si>
  <si>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</si>
  <si>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</si>
  <si>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</si>
  <si>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</si>
  <si>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</si>
  <si>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</si>
  <si>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</si>
  <si>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</si>
  <si>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</si>
  <si>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</si>
  <si>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</si>
  <si>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</si>
  <si>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</si>
  <si>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</si>
  <si>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</si>
  <si>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</si>
  <si>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</si>
  <si>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</si>
  <si>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</si>
  <si>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</si>
  <si>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</si>
  <si>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</si>
  <si>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</si>
  <si>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</si>
  <si>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</si>
  <si>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</si>
  <si>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</si>
  <si>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</si>
  <si>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</si>
  <si>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</si>
  <si>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</si>
  <si>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</si>
  <si>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</si>
  <si>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</si>
  <si>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</si>
  <si>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</si>
  <si>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</si>
  <si>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</si>
  <si>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</si>
  <si>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</si>
  <si>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</si>
  <si>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</si>
  <si>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</si>
  <si>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</si>
  <si>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</si>
  <si>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</si>
  <si>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</si>
  <si>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</si>
  <si>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</si>
  <si>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</si>
  <si>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</si>
  <si>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</si>
  <si>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</si>
  <si>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</si>
  <si>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</si>
  <si>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</si>
  <si>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</si>
  <si>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</si>
  <si>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</si>
  <si>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</si>
  <si>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</si>
  <si>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</si>
  <si>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</si>
  <si>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</si>
  <si>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</si>
  <si>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</si>
  <si>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</si>
  <si>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</si>
  <si>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</si>
  <si>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</si>
  <si>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</si>
  <si>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</si>
  <si>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</si>
  <si>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</si>
  <si>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</si>
  <si>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</si>
  <si>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</si>
  <si>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</si>
  <si>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</si>
  <si>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</si>
  <si>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</si>
  <si>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</si>
  <si>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</si>
  <si>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</si>
  <si>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</si>
  <si>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</si>
  <si>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</si>
  <si>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</si>
  <si>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</si>
  <si>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</si>
  <si>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</si>
  <si>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</si>
  <si>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</si>
  <si>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</si>
  <si>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</si>
  <si>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</si>
  <si>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</si>
  <si>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</si>
  <si>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</si>
  <si>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</si>
  <si>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</si>
  <si>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</si>
  <si>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</si>
  <si>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</si>
  <si>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</si>
  <si>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</si>
  <si>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</si>
  <si>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</si>
  <si>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</si>
  <si>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</si>
  <si>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</si>
  <si>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</si>
  <si>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</si>
  <si>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</si>
  <si>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</si>
  <si>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</si>
  <si>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</si>
  <si>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</si>
  <si>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</si>
  <si>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</si>
  <si>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</si>
  <si>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</si>
  <si>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</si>
  <si>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</si>
  <si>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</si>
  <si>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</si>
  <si>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</si>
  <si>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</si>
  <si>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</si>
  <si>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</si>
  <si>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</si>
  <si>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</si>
  <si>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</si>
  <si>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</si>
  <si>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</si>
  <si>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</si>
  <si>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</si>
  <si>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</si>
  <si>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</si>
  <si>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</si>
  <si>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</si>
  <si>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</si>
  <si>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</si>
  <si>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</si>
  <si>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</si>
  <si>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</si>
  <si>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</si>
  <si>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</si>
  <si>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</si>
  <si>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</si>
  <si>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</si>
  <si>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</si>
  <si>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</si>
  <si>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</si>
  <si>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</si>
  <si>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</si>
  <si>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</si>
  <si>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</si>
  <si>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</si>
  <si>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</si>
  <si>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</si>
  <si>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</si>
  <si>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</si>
  <si>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</si>
  <si>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</si>
  <si>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Municipal de Agua Potable y Alcantarillado para el Municipio de Salvatierra, Gto.</t>
  </si>
  <si>
    <t>CORRESPONDIENTE DEL 1 DE ENERO AL 30 DE SEPTIEMBRE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</si>
  <si>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</si>
  <si>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</si>
  <si>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</si>
  <si>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                                                                                          AUTORIZÓ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</si>
  <si>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</si>
  <si>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</si>
  <si>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LIC. C.P. KARLA ALEJANDRINA LANUZA HERNANDEZ</t>
  </si>
  <si>
    <t>AUTORIZO</t>
  </si>
  <si>
    <t>LIC. CP   KARLA ALEJANDRINA LANUZA HERNANDEZ</t>
  </si>
  <si>
    <t xml:space="preserve">                                                                    REVISÓ</t>
  </si>
  <si>
    <t xml:space="preserve">                                           ING. AGUSTIN ROSILLO CHAVEZ</t>
  </si>
  <si>
    <t>LIC. CP KARLA ALEJANDRINA LANUZA HERNANDEZ</t>
  </si>
  <si>
    <t>AUTORIZÓ</t>
  </si>
  <si>
    <t>LIC. CP KARLA ALEJANDRINA LANUZA HERNADEZ</t>
  </si>
  <si>
    <t>ELABORO</t>
  </si>
  <si>
    <t>REVISO</t>
  </si>
  <si>
    <t>LIC. MARIA GEORGINA OSORNIO GONZALEZ</t>
  </si>
  <si>
    <t>ING AGUSTIN ROSILLO CHAVEZ</t>
  </si>
  <si>
    <t>LIC CP KARLA ALEJANDRINA LANUZA HERNADEZ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</si>
</sst>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  <fill>
      <gradientFill degree="90">
        <stop position="0">
          <color theme="4" tint="0.59999389629810485"/>
        </stop>
        <stop position="1">
          <color theme="4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9" fillId="0" borderId="0" xfId="8" applyFont="1" applyAlignment="1">
      <alignment vertical="center"/>
    </xf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12" fillId="4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/>
    <xf numFmtId="0" fontId="14" fillId="0" borderId="3" xfId="11" applyFont="1" applyFill="1" applyBorder="1" applyAlignment="1" applyProtection="1">
      <alignment horizontal="center"/>
      <protection locked="0"/>
    </xf>
    <xf numFmtId="0" fontId="8" fillId="6" borderId="2" xfId="13" applyFont="1" applyFill="1" applyBorder="1" applyAlignment="1">
      <alignment vertical="center"/>
    </xf>
    <xf numFmtId="4" fontId="8" fillId="6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7" xfId="13" applyFont="1" applyFill="1" applyBorder="1" applyAlignment="1">
      <alignment vertical="center"/>
    </xf>
    <xf numFmtId="0" fontId="8" fillId="0" borderId="7" xfId="13" applyFont="1" applyFill="1" applyBorder="1" applyAlignment="1">
      <alignment horizontal="right" vertical="center"/>
    </xf>
    <xf numFmtId="4" fontId="8" fillId="0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0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7" xfId="13" applyFont="1" applyFill="1" applyBorder="1" applyAlignment="1">
      <alignment horizontal="left" vertical="center" indent="1"/>
    </xf>
    <xf numFmtId="0" fontId="9" fillId="0" borderId="7" xfId="13" applyFont="1" applyFill="1" applyBorder="1" applyAlignment="1">
      <alignment horizontal="left" vertical="center" wrapText="1"/>
    </xf>
    <xf numFmtId="4" fontId="9" fillId="0" borderId="7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Fill="1" applyBorder="1" applyAlignment="1">
      <alignment horizontal="right" vertical="center" indent="1"/>
    </xf>
    <xf numFmtId="0" fontId="9" fillId="0" borderId="7" xfId="13" applyFont="1" applyFill="1" applyBorder="1" applyAlignment="1">
      <alignment horizontal="left" vertical="center"/>
    </xf>
    <xf numFmtId="4" fontId="9" fillId="0" borderId="9" xfId="13" applyNumberFormat="1" applyFont="1" applyFill="1" applyBorder="1" applyAlignment="1">
      <alignment horizontal="right" vertical="center" indent="1"/>
    </xf>
    <xf numFmtId="0" fontId="8" fillId="6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7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wrapText="1" indent="1"/>
    </xf>
    <xf numFmtId="0" fontId="5" fillId="0" borderId="7" xfId="13" applyFont="1" applyBorder="1"/>
    <xf numFmtId="4" fontId="8" fillId="0" borderId="7" xfId="13" applyNumberFormat="1" applyFont="1" applyFill="1" applyBorder="1" applyAlignment="1">
      <alignment horizontal="right" vertical="center"/>
    </xf>
    <xf numFmtId="0" fontId="8" fillId="0" borderId="10" xfId="13" applyFont="1" applyFill="1" applyBorder="1" applyAlignment="1">
      <alignment vertical="center"/>
    </xf>
    <xf numFmtId="0" fontId="9" fillId="0" borderId="7" xfId="13" applyFont="1" applyFill="1" applyBorder="1" applyAlignment="1">
      <alignment vertical="center"/>
    </xf>
    <xf numFmtId="4" fontId="9" fillId="0" borderId="7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2" fillId="0" borderId="7" xfId="13" applyFont="1" applyFill="1" applyBorder="1" applyAlignment="1">
      <alignment vertical="center"/>
    </xf>
    <xf numFmtId="4" fontId="2" fillId="0" borderId="7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0" xfId="13" applyFont="1" applyFill="1" applyBorder="1" applyAlignment="1">
      <alignment vertical="center"/>
    </xf>
    <xf numFmtId="4" fontId="1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indent="1"/>
    </xf>
    <xf numFmtId="49" fontId="2" fillId="0" borderId="2" xfId="13" applyNumberFormat="1" applyFont="1" applyFill="1" applyBorder="1"/>
    <xf numFmtId="0" fontId="2" fillId="0" borderId="7" xfId="13" applyFont="1" applyFill="1" applyBorder="1"/>
    <xf numFmtId="0" fontId="2" fillId="0" borderId="0" xfId="0" applyFont="1" applyProtection="1">
      <protection locked="0"/>
    </xf>
    <xf numFmtId="0" fontId="14" fillId="0" borderId="3" xfId="11" applyFont="1" applyBorder="1" applyAlignment="1" applyProtection="1">
      <alignment horizontal="center"/>
      <protection locked="0"/>
    </xf>
    <xf numFmtId="49" fontId="2" fillId="0" borderId="2" xfId="13" applyNumberFormat="1" applyFont="1" applyFill="1" applyBorder="1" applyAlignment="1">
      <alignment vertical="center"/>
    </xf>
    <xf numFmtId="0" fontId="2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14" fillId="0" borderId="0" xfId="11" applyFont="1" applyFill="1" applyBorder="1" applyProtection="1">
      <protection locked="0"/>
    </xf>
    <xf numFmtId="0" fontId="14" fillId="0" borderId="0" xfId="1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7" fillId="7" borderId="0" xfId="8" applyFont="1" applyFill="1" applyAlignment="1">
      <alignment vertical="center"/>
    </xf>
    <xf numFmtId="0" fontId="7" fillId="7" borderId="0" xfId="8" applyFont="1" applyFill="1" applyAlignment="1">
      <alignment horizontal="right" vertical="center"/>
    </xf>
    <xf numFmtId="0" fontId="7" fillId="7" borderId="0" xfId="8" applyFont="1" applyFill="1" applyAlignment="1">
      <alignment horizontal="left" vertical="center"/>
    </xf>
    <xf numFmtId="0" fontId="9" fillId="0" borderId="0" xfId="0" applyFont="1"/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Protection="1">
      <protection locked="0"/>
    </xf>
    <xf numFmtId="0" fontId="9" fillId="0" borderId="17" xfId="8" applyFont="1" applyBorder="1"/>
    <xf numFmtId="0" fontId="9" fillId="0" borderId="18" xfId="8" applyFont="1" applyBorder="1"/>
    <xf numFmtId="0" fontId="9" fillId="0" borderId="19" xfId="8" applyFont="1" applyBorder="1"/>
    <xf numFmtId="0" fontId="11" fillId="3" borderId="3" xfId="8" applyFont="1" applyFill="1" applyBorder="1"/>
    <xf numFmtId="0" fontId="11" fillId="3" borderId="0" xfId="8" applyFont="1" applyFill="1" applyBorder="1"/>
    <xf numFmtId="0" fontId="11" fillId="3" borderId="6" xfId="8" applyFont="1" applyFill="1" applyBorder="1"/>
    <xf numFmtId="0" fontId="12" fillId="4" borderId="3" xfId="8" applyFont="1" applyFill="1" applyBorder="1"/>
    <xf numFmtId="0" fontId="12" fillId="4" borderId="0" xfId="8" applyFont="1" applyFill="1" applyBorder="1"/>
    <xf numFmtId="0" fontId="12" fillId="4" borderId="6" xfId="8" applyFont="1" applyFill="1" applyBorder="1"/>
    <xf numFmtId="0" fontId="9" fillId="0" borderId="3" xfId="8" applyFont="1" applyBorder="1" applyAlignment="1">
      <alignment horizontal="center"/>
    </xf>
    <xf numFmtId="0" fontId="9" fillId="0" borderId="0" xfId="8" applyFont="1" applyBorder="1"/>
    <xf numFmtId="4" fontId="9" fillId="0" borderId="0" xfId="8" applyNumberFormat="1" applyFont="1" applyBorder="1"/>
    <xf numFmtId="0" fontId="9" fillId="0" borderId="6" xfId="8" applyFont="1" applyBorder="1"/>
    <xf numFmtId="0" fontId="9" fillId="0" borderId="3" xfId="8" applyFont="1" applyBorder="1"/>
    <xf numFmtId="0" fontId="12" fillId="5" borderId="3" xfId="8" applyFont="1" applyFill="1" applyBorder="1"/>
    <xf numFmtId="0" fontId="12" fillId="5" borderId="0" xfId="8" applyFont="1" applyFill="1" applyBorder="1"/>
    <xf numFmtId="0" fontId="12" fillId="5" borderId="6" xfId="8" applyFont="1" applyFill="1" applyBorder="1"/>
    <xf numFmtId="0" fontId="9" fillId="0" borderId="4" xfId="8" applyFont="1" applyBorder="1" applyAlignment="1">
      <alignment horizontal="center"/>
    </xf>
    <xf numFmtId="0" fontId="9" fillId="0" borderId="20" xfId="8" applyFont="1" applyBorder="1"/>
    <xf numFmtId="4" fontId="9" fillId="0" borderId="20" xfId="8" applyNumberFormat="1" applyFont="1" applyBorder="1"/>
    <xf numFmtId="0" fontId="9" fillId="0" borderId="5" xfId="8" applyFont="1" applyBorder="1"/>
    <xf numFmtId="0" fontId="8" fillId="8" borderId="0" xfId="8" applyFont="1" applyFill="1" applyAlignment="1">
      <alignment horizontal="right" vertical="center"/>
    </xf>
    <xf numFmtId="0" fontId="1" fillId="8" borderId="0" xfId="8" applyFont="1" applyFill="1" applyAlignment="1">
      <alignment horizontal="left" vertical="center"/>
    </xf>
    <xf numFmtId="0" fontId="11" fillId="8" borderId="0" xfId="8" applyFont="1" applyFill="1" applyAlignment="1">
      <alignment horizontal="center" vertical="center"/>
    </xf>
    <xf numFmtId="0" fontId="11" fillId="8" borderId="0" xfId="8" applyFont="1" applyFill="1"/>
    <xf numFmtId="0" fontId="11" fillId="3" borderId="17" xfId="12" applyFont="1" applyFill="1" applyBorder="1"/>
    <xf numFmtId="0" fontId="11" fillId="3" borderId="18" xfId="12" applyFont="1" applyFill="1" applyBorder="1"/>
    <xf numFmtId="0" fontId="11" fillId="3" borderId="19" xfId="12" applyFont="1" applyFill="1" applyBorder="1"/>
    <xf numFmtId="0" fontId="12" fillId="4" borderId="3" xfId="12" applyFont="1" applyFill="1" applyBorder="1"/>
    <xf numFmtId="0" fontId="12" fillId="4" borderId="0" xfId="12" applyFont="1" applyFill="1" applyBorder="1"/>
    <xf numFmtId="0" fontId="12" fillId="4" borderId="6" xfId="12" applyFont="1" applyFill="1" applyBorder="1"/>
    <xf numFmtId="0" fontId="2" fillId="0" borderId="3" xfId="12" applyFont="1" applyFill="1" applyBorder="1" applyAlignment="1">
      <alignment horizontal="center" vertical="center"/>
    </xf>
    <xf numFmtId="0" fontId="2" fillId="0" borderId="0" xfId="12" applyFont="1" applyFill="1" applyBorder="1"/>
    <xf numFmtId="4" fontId="2" fillId="0" borderId="0" xfId="12" applyNumberFormat="1" applyFont="1" applyBorder="1"/>
    <xf numFmtId="9" fontId="2" fillId="0" borderId="0" xfId="14" applyFont="1" applyBorder="1"/>
    <xf numFmtId="0" fontId="9" fillId="0" borderId="6" xfId="12" applyFont="1" applyBorder="1"/>
    <xf numFmtId="0" fontId="2" fillId="0" borderId="0" xfId="12" applyFont="1" applyFill="1" applyBorder="1" applyAlignment="1">
      <alignment wrapText="1"/>
    </xf>
    <xf numFmtId="0" fontId="2" fillId="0" borderId="0" xfId="12" applyFont="1" applyFill="1" applyBorder="1" applyAlignment="1"/>
    <xf numFmtId="0" fontId="11" fillId="3" borderId="3" xfId="12" applyFont="1" applyFill="1" applyBorder="1"/>
    <xf numFmtId="0" fontId="11" fillId="3" borderId="0" xfId="12" applyFont="1" applyFill="1" applyBorder="1"/>
    <xf numFmtId="0" fontId="11" fillId="3" borderId="6" xfId="12" applyFont="1" applyFill="1" applyBorder="1"/>
    <xf numFmtId="0" fontId="9" fillId="0" borderId="3" xfId="12" applyFont="1" applyBorder="1"/>
    <xf numFmtId="0" fontId="9" fillId="0" borderId="0" xfId="12" applyFont="1" applyBorder="1"/>
    <xf numFmtId="0" fontId="2" fillId="0" borderId="3" xfId="12" applyFont="1" applyFill="1" applyBorder="1" applyAlignment="1">
      <alignment horizontal="center"/>
    </xf>
    <xf numFmtId="0" fontId="2" fillId="0" borderId="0" xfId="12" applyFont="1" applyBorder="1"/>
    <xf numFmtId="0" fontId="2" fillId="0" borderId="6" xfId="12" applyFont="1" applyBorder="1"/>
    <xf numFmtId="9" fontId="2" fillId="0" borderId="0" xfId="12" applyNumberFormat="1" applyFont="1" applyBorder="1"/>
    <xf numFmtId="0" fontId="2" fillId="0" borderId="4" xfId="12" applyFont="1" applyFill="1" applyBorder="1" applyAlignment="1">
      <alignment horizontal="center"/>
    </xf>
    <xf numFmtId="0" fontId="2" fillId="0" borderId="20" xfId="12" applyFont="1" applyFill="1" applyBorder="1"/>
    <xf numFmtId="4" fontId="2" fillId="0" borderId="20" xfId="12" applyNumberFormat="1" applyFont="1" applyBorder="1"/>
    <xf numFmtId="9" fontId="2" fillId="0" borderId="20" xfId="12" applyNumberFormat="1" applyFont="1" applyBorder="1"/>
    <xf numFmtId="0" fontId="2" fillId="0" borderId="5" xfId="12" applyFont="1" applyBorder="1"/>
    <xf numFmtId="0" fontId="8" fillId="7" borderId="0" xfId="8" applyFont="1" applyFill="1" applyAlignment="1">
      <alignment horizontal="right" vertical="center"/>
    </xf>
    <xf numFmtId="0" fontId="1" fillId="7" borderId="0" xfId="8" applyFont="1" applyFill="1" applyAlignment="1">
      <alignment horizontal="left" vertical="center"/>
    </xf>
    <xf numFmtId="0" fontId="11" fillId="7" borderId="0" xfId="8" applyFont="1" applyFill="1" applyAlignment="1">
      <alignment horizontal="center" vertical="center"/>
    </xf>
    <xf numFmtId="0" fontId="11" fillId="7" borderId="0" xfId="8" applyFont="1" applyFill="1"/>
    <xf numFmtId="0" fontId="9" fillId="0" borderId="17" xfId="9" applyFont="1" applyBorder="1"/>
    <xf numFmtId="0" fontId="9" fillId="0" borderId="18" xfId="9" applyFont="1" applyBorder="1"/>
    <xf numFmtId="0" fontId="9" fillId="0" borderId="19" xfId="9" applyFont="1" applyBorder="1"/>
    <xf numFmtId="0" fontId="11" fillId="3" borderId="3" xfId="9" applyFont="1" applyFill="1" applyBorder="1" applyAlignment="1">
      <alignment horizontal="center" vertical="center"/>
    </xf>
    <xf numFmtId="0" fontId="11" fillId="3" borderId="0" xfId="9" applyFont="1" applyFill="1" applyBorder="1"/>
    <xf numFmtId="0" fontId="11" fillId="3" borderId="6" xfId="9" applyFont="1" applyFill="1" applyBorder="1"/>
    <xf numFmtId="0" fontId="11" fillId="3" borderId="3" xfId="9" applyFont="1" applyFill="1" applyBorder="1"/>
    <xf numFmtId="0" fontId="12" fillId="4" borderId="3" xfId="9" applyFont="1" applyFill="1" applyBorder="1"/>
    <xf numFmtId="0" fontId="12" fillId="4" borderId="0" xfId="9" applyFont="1" applyFill="1" applyBorder="1"/>
    <xf numFmtId="0" fontId="12" fillId="4" borderId="6" xfId="9" applyFont="1" applyFill="1" applyBorder="1"/>
    <xf numFmtId="0" fontId="9" fillId="0" borderId="3" xfId="9" applyFont="1" applyBorder="1" applyAlignment="1">
      <alignment horizontal="center"/>
    </xf>
    <xf numFmtId="0" fontId="9" fillId="0" borderId="0" xfId="9" applyFont="1" applyBorder="1"/>
    <xf numFmtId="4" fontId="9" fillId="0" borderId="0" xfId="9" applyNumberFormat="1" applyFont="1" applyBorder="1"/>
    <xf numFmtId="0" fontId="9" fillId="0" borderId="6" xfId="9" applyFont="1" applyBorder="1"/>
    <xf numFmtId="0" fontId="9" fillId="0" borderId="3" xfId="9" applyFont="1" applyBorder="1"/>
    <xf numFmtId="0" fontId="9" fillId="0" borderId="4" xfId="9" applyFont="1" applyBorder="1" applyAlignment="1">
      <alignment horizontal="center"/>
    </xf>
    <xf numFmtId="0" fontId="9" fillId="0" borderId="20" xfId="9" applyFont="1" applyBorder="1"/>
    <xf numFmtId="4" fontId="9" fillId="0" borderId="20" xfId="9" applyNumberFormat="1" applyFont="1" applyBorder="1"/>
    <xf numFmtId="0" fontId="9" fillId="0" borderId="5" xfId="9" applyFont="1" applyBorder="1"/>
    <xf numFmtId="0" fontId="8" fillId="7" borderId="0" xfId="9" applyFont="1" applyFill="1" applyAlignment="1">
      <alignment horizontal="right" vertical="center"/>
    </xf>
    <xf numFmtId="0" fontId="1" fillId="7" borderId="0" xfId="9" applyFont="1" applyFill="1" applyAlignment="1">
      <alignment horizontal="left" vertical="center"/>
    </xf>
    <xf numFmtId="0" fontId="11" fillId="7" borderId="0" xfId="9" applyFont="1" applyFill="1" applyAlignment="1">
      <alignment horizontal="center" vertical="center"/>
    </xf>
    <xf numFmtId="0" fontId="11" fillId="7" borderId="0" xfId="9" applyFont="1" applyFill="1"/>
    <xf numFmtId="0" fontId="11" fillId="3" borderId="17" xfId="9" applyFont="1" applyFill="1" applyBorder="1"/>
    <xf numFmtId="0" fontId="11" fillId="3" borderId="18" xfId="9" applyFont="1" applyFill="1" applyBorder="1"/>
    <xf numFmtId="0" fontId="11" fillId="3" borderId="19" xfId="9" applyFont="1" applyFill="1" applyBorder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8" fillId="7" borderId="11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/>
    </xf>
    <xf numFmtId="0" fontId="8" fillId="0" borderId="17" xfId="9" applyFont="1" applyBorder="1" applyAlignment="1">
      <alignment horizontal="center"/>
    </xf>
    <xf numFmtId="0" fontId="8" fillId="0" borderId="18" xfId="9" applyFont="1" applyBorder="1"/>
    <xf numFmtId="0" fontId="8" fillId="0" borderId="19" xfId="9" applyFont="1" applyBorder="1"/>
    <xf numFmtId="0" fontId="8" fillId="0" borderId="3" xfId="9" applyFont="1" applyBorder="1" applyAlignment="1">
      <alignment horizontal="center"/>
    </xf>
    <xf numFmtId="0" fontId="8" fillId="0" borderId="0" xfId="9" applyFont="1" applyBorder="1"/>
    <xf numFmtId="0" fontId="8" fillId="0" borderId="6" xfId="9" applyFont="1" applyBorder="1"/>
    <xf numFmtId="0" fontId="9" fillId="0" borderId="4" xfId="9" applyFont="1" applyBorder="1"/>
    <xf numFmtId="0" fontId="7" fillId="7" borderId="0" xfId="8" applyFont="1" applyFill="1" applyAlignment="1">
      <alignment horizontal="center" vertical="center"/>
    </xf>
    <xf numFmtId="0" fontId="7" fillId="7" borderId="0" xfId="8" applyFont="1" applyFill="1" applyBorder="1" applyAlignment="1">
      <alignment horizontal="center" vertical="center"/>
    </xf>
    <xf numFmtId="0" fontId="1" fillId="8" borderId="0" xfId="8" applyFont="1" applyFill="1" applyAlignment="1">
      <alignment horizontal="center" vertical="center"/>
    </xf>
    <xf numFmtId="0" fontId="1" fillId="8" borderId="0" xfId="8" applyFont="1" applyFill="1" applyAlignment="1">
      <alignment vertical="center"/>
    </xf>
    <xf numFmtId="0" fontId="8" fillId="7" borderId="0" xfId="8" applyFont="1" applyFill="1" applyAlignment="1">
      <alignment horizontal="center" vertical="center"/>
    </xf>
    <xf numFmtId="0" fontId="8" fillId="7" borderId="0" xfId="9" applyFont="1" applyFill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8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1" fillId="7" borderId="12" xfId="13" applyFont="1" applyFill="1" applyBorder="1" applyAlignment="1" applyProtection="1">
      <alignment horizontal="center" vertical="center" wrapText="1"/>
      <protection locked="0"/>
    </xf>
    <xf numFmtId="0" fontId="1" fillId="7" borderId="9" xfId="13" applyFont="1" applyFill="1" applyBorder="1" applyAlignment="1" applyProtection="1">
      <alignment horizontal="center" vertical="center" wrapText="1"/>
      <protection locked="0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8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1" fillId="7" borderId="15" xfId="13" applyFont="1" applyFill="1" applyBorder="1" applyAlignment="1" applyProtection="1">
      <alignment horizontal="center" vertical="center" wrapText="1"/>
      <protection locked="0"/>
    </xf>
    <xf numFmtId="0" fontId="8" fillId="7" borderId="0" xfId="9" applyFont="1" applyFill="1" applyAlignment="1">
      <alignment vertical="center"/>
    </xf>
    <xf numFmtId="0" fontId="8" fillId="7" borderId="0" xfId="9" applyFont="1" applyFill="1" applyAlignment="1">
      <alignment horizontal="center"/>
    </xf>
    <xf numFmtId="0" fontId="8" fillId="7" borderId="0" xfId="9" applyFont="1" applyFill="1"/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1</xdr:col>
      <xdr:colOff>66040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98044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323491</xdr:colOff>
      <xdr:row>0</xdr:row>
      <xdr:rowOff>179717</xdr:rowOff>
    </xdr:from>
    <xdr:to>
      <xdr:col>1</xdr:col>
      <xdr:colOff>1051344</xdr:colOff>
      <xdr:row>2</xdr:row>
      <xdr:rowOff>170731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91" y="179717"/>
          <a:ext cx="1392806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228600</xdr:rowOff>
    </xdr:from>
    <xdr:to>
      <xdr:col>1</xdr:col>
      <xdr:colOff>637540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28600"/>
          <a:ext cx="98044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1</xdr:col>
      <xdr:colOff>427990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38125"/>
          <a:ext cx="98044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</xdr:col>
      <xdr:colOff>761365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0"/>
          <a:ext cx="98044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1</xdr:col>
      <xdr:colOff>732790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"/>
          <a:ext cx="98044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1</xdr:col>
      <xdr:colOff>1037590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61925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</sheetPr>
  <dimension ref="A1:E191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16" sqref="B1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75" t="s">
        <v>538</v>
      </c>
      <c r="B1" s="175"/>
      <c r="C1" s="74"/>
      <c r="D1" s="75" t="s">
        <v>526</v>
      </c>
      <c r="E1" s="76">
        <v>2021</v>
      </c>
    </row>
    <row r="2" spans="1:5" ht="18.95" customHeight="1" x14ac:dyDescent="0.2">
      <c r="A2" s="175" t="s">
        <v>525</v>
      </c>
      <c r="B2" s="175"/>
      <c r="C2" s="74"/>
      <c r="D2" s="75" t="s">
        <v>527</v>
      </c>
      <c r="E2" s="74" t="s">
        <v>529</v>
      </c>
    </row>
    <row r="3" spans="1:5" ht="18.95" customHeight="1" thickBot="1" x14ac:dyDescent="0.25">
      <c r="A3" s="176" t="s">
        <v>539</v>
      </c>
      <c r="B3" s="176"/>
      <c r="C3" s="74"/>
      <c r="D3" s="75" t="s">
        <v>528</v>
      </c>
      <c r="E3" s="76">
        <v>3</v>
      </c>
    </row>
    <row r="4" spans="1:5" ht="15" customHeight="1" x14ac:dyDescent="0.2">
      <c r="A4" s="70" t="s">
        <v>33</v>
      </c>
      <c r="B4" s="71" t="s">
        <v>34</v>
      </c>
      <c r="C4" s="72"/>
      <c r="D4" s="72"/>
      <c r="E4" s="73"/>
    </row>
    <row r="5" spans="1:5" x14ac:dyDescent="0.2">
      <c r="A5" s="2"/>
      <c r="B5" s="64"/>
      <c r="C5" s="62"/>
      <c r="D5" s="62"/>
      <c r="E5" s="68"/>
    </row>
    <row r="6" spans="1:5" x14ac:dyDescent="0.2">
      <c r="A6" s="2"/>
      <c r="B6" s="63" t="s">
        <v>37</v>
      </c>
      <c r="C6" s="62"/>
      <c r="D6" s="62"/>
      <c r="E6" s="68"/>
    </row>
    <row r="7" spans="1:5" x14ac:dyDescent="0.2">
      <c r="A7" s="2"/>
      <c r="B7" s="63"/>
      <c r="C7" s="62"/>
      <c r="D7" s="62"/>
      <c r="E7" s="68"/>
    </row>
    <row r="8" spans="1:5" x14ac:dyDescent="0.2">
      <c r="A8" s="2"/>
      <c r="B8" s="65" t="s">
        <v>0</v>
      </c>
      <c r="C8" s="62"/>
      <c r="D8" s="62"/>
      <c r="E8" s="68"/>
    </row>
    <row r="9" spans="1:5" x14ac:dyDescent="0.2">
      <c r="A9" s="18" t="s">
        <v>1</v>
      </c>
      <c r="B9" s="66" t="s">
        <v>2</v>
      </c>
      <c r="C9" s="62"/>
      <c r="D9" s="62"/>
      <c r="E9" s="68"/>
    </row>
    <row r="10" spans="1:5" x14ac:dyDescent="0.2">
      <c r="A10" s="18" t="s">
        <v>3</v>
      </c>
      <c r="B10" s="66" t="s">
        <v>4</v>
      </c>
      <c r="C10" s="62"/>
      <c r="D10" s="62"/>
      <c r="E10" s="68"/>
    </row>
    <row r="11" spans="1:5" x14ac:dyDescent="0.2">
      <c r="A11" s="18" t="s">
        <v>5</v>
      </c>
      <c r="B11" s="66" t="s">
        <v>6</v>
      </c>
      <c r="C11" s="62"/>
      <c r="D11" s="62"/>
      <c r="E11" s="68"/>
    </row>
    <row r="12" spans="1:5" x14ac:dyDescent="0.2">
      <c r="A12" s="18" t="s">
        <v>91</v>
      </c>
      <c r="B12" s="66" t="s">
        <v>521</v>
      </c>
      <c r="C12" s="62"/>
      <c r="D12" s="62"/>
      <c r="E12" s="68"/>
    </row>
    <row r="13" spans="1:5" x14ac:dyDescent="0.2">
      <c r="A13" s="18" t="s">
        <v>7</v>
      </c>
      <c r="B13" s="66" t="s">
        <v>522</v>
      </c>
      <c r="C13" s="62"/>
      <c r="D13" s="62"/>
      <c r="E13" s="68"/>
    </row>
    <row r="14" spans="1:5" x14ac:dyDescent="0.2">
      <c r="A14" s="18" t="s">
        <v>8</v>
      </c>
      <c r="B14" s="66" t="s">
        <v>90</v>
      </c>
      <c r="C14" s="62"/>
      <c r="D14" s="62"/>
      <c r="E14" s="68"/>
    </row>
    <row r="15" spans="1:5" x14ac:dyDescent="0.2">
      <c r="A15" s="18" t="s">
        <v>9</v>
      </c>
      <c r="B15" s="66" t="s">
        <v>10</v>
      </c>
      <c r="C15" s="62"/>
      <c r="D15" s="62"/>
      <c r="E15" s="68"/>
    </row>
    <row r="16" spans="1:5" x14ac:dyDescent="0.2">
      <c r="A16" s="18" t="s">
        <v>11</v>
      </c>
      <c r="B16" s="66" t="s">
        <v>12</v>
      </c>
      <c r="C16" s="62"/>
      <c r="D16" s="62"/>
      <c r="E16" s="68"/>
    </row>
    <row r="17" spans="1:5" x14ac:dyDescent="0.2">
      <c r="A17" s="18" t="s">
        <v>13</v>
      </c>
      <c r="B17" s="66" t="s">
        <v>14</v>
      </c>
      <c r="C17" s="62"/>
      <c r="D17" s="62"/>
      <c r="E17" s="68"/>
    </row>
    <row r="18" spans="1:5" x14ac:dyDescent="0.2">
      <c r="A18" s="18" t="s">
        <v>15</v>
      </c>
      <c r="B18" s="66" t="s">
        <v>16</v>
      </c>
      <c r="C18" s="62"/>
      <c r="D18" s="62"/>
      <c r="E18" s="68"/>
    </row>
    <row r="19" spans="1:5" x14ac:dyDescent="0.2">
      <c r="A19" s="18" t="s">
        <v>17</v>
      </c>
      <c r="B19" s="66" t="s">
        <v>523</v>
      </c>
      <c r="C19" s="62"/>
      <c r="D19" s="62"/>
      <c r="E19" s="68"/>
    </row>
    <row r="20" spans="1:5" x14ac:dyDescent="0.2">
      <c r="A20" s="18" t="s">
        <v>18</v>
      </c>
      <c r="B20" s="66" t="s">
        <v>19</v>
      </c>
      <c r="C20" s="62"/>
      <c r="D20" s="62"/>
      <c r="E20" s="68"/>
    </row>
    <row r="21" spans="1:5" x14ac:dyDescent="0.2">
      <c r="A21" s="18" t="s">
        <v>20</v>
      </c>
      <c r="B21" s="66" t="s">
        <v>125</v>
      </c>
      <c r="C21" s="62"/>
      <c r="D21" s="62"/>
      <c r="E21" s="68"/>
    </row>
    <row r="22" spans="1:5" x14ac:dyDescent="0.2">
      <c r="A22" s="18" t="s">
        <v>21</v>
      </c>
      <c r="B22" s="66" t="s">
        <v>22</v>
      </c>
      <c r="C22" s="62"/>
      <c r="D22" s="62"/>
      <c r="E22" s="68"/>
    </row>
    <row r="23" spans="1:5" x14ac:dyDescent="0.2">
      <c r="A23" s="60" t="s">
        <v>506</v>
      </c>
      <c r="B23" s="67" t="s">
        <v>237</v>
      </c>
      <c r="C23" s="62"/>
      <c r="D23" s="62"/>
      <c r="E23" s="68"/>
    </row>
    <row r="24" spans="1:5" x14ac:dyDescent="0.2">
      <c r="A24" s="60" t="s">
        <v>507</v>
      </c>
      <c r="B24" s="67" t="s">
        <v>508</v>
      </c>
      <c r="C24" s="62"/>
      <c r="D24" s="62"/>
      <c r="E24" s="68"/>
    </row>
    <row r="25" spans="1:5" s="59" customFormat="1" x14ac:dyDescent="0.2">
      <c r="A25" s="60" t="s">
        <v>509</v>
      </c>
      <c r="B25" s="67" t="s">
        <v>274</v>
      </c>
      <c r="C25" s="62"/>
      <c r="D25" s="62"/>
      <c r="E25" s="68"/>
    </row>
    <row r="26" spans="1:5" x14ac:dyDescent="0.2">
      <c r="A26" s="60" t="s">
        <v>510</v>
      </c>
      <c r="B26" s="67" t="s">
        <v>291</v>
      </c>
      <c r="C26" s="62"/>
      <c r="D26" s="62"/>
      <c r="E26" s="68"/>
    </row>
    <row r="27" spans="1:5" x14ac:dyDescent="0.2">
      <c r="A27" s="18" t="s">
        <v>23</v>
      </c>
      <c r="B27" s="66" t="s">
        <v>24</v>
      </c>
      <c r="C27" s="62"/>
      <c r="D27" s="62"/>
      <c r="E27" s="68"/>
    </row>
    <row r="28" spans="1:5" x14ac:dyDescent="0.2">
      <c r="A28" s="18" t="s">
        <v>25</v>
      </c>
      <c r="B28" s="66" t="s">
        <v>26</v>
      </c>
      <c r="C28" s="62"/>
      <c r="D28" s="62"/>
      <c r="E28" s="68"/>
    </row>
    <row r="29" spans="1:5" x14ac:dyDescent="0.2">
      <c r="A29" s="18" t="s">
        <v>27</v>
      </c>
      <c r="B29" s="66" t="s">
        <v>28</v>
      </c>
      <c r="C29" s="62"/>
      <c r="D29" s="62"/>
      <c r="E29" s="68"/>
    </row>
    <row r="30" spans="1:5" x14ac:dyDescent="0.2">
      <c r="A30" s="18" t="s">
        <v>29</v>
      </c>
      <c r="B30" s="66" t="s">
        <v>30</v>
      </c>
      <c r="C30" s="62"/>
      <c r="D30" s="62"/>
      <c r="E30" s="68"/>
    </row>
    <row r="31" spans="1:5" x14ac:dyDescent="0.2">
      <c r="A31" s="18" t="s">
        <v>42</v>
      </c>
      <c r="B31" s="66" t="s">
        <v>43</v>
      </c>
      <c r="C31" s="62"/>
      <c r="D31" s="62"/>
      <c r="E31" s="68"/>
    </row>
    <row r="32" spans="1:5" x14ac:dyDescent="0.2">
      <c r="A32" s="2"/>
      <c r="B32" s="64"/>
      <c r="C32" s="62"/>
      <c r="D32" s="62"/>
      <c r="E32" s="68"/>
    </row>
    <row r="33" spans="1:5" x14ac:dyDescent="0.2">
      <c r="A33" s="2"/>
      <c r="B33" s="65"/>
      <c r="C33" s="62"/>
      <c r="D33" s="62"/>
      <c r="E33" s="68"/>
    </row>
    <row r="34" spans="1:5" x14ac:dyDescent="0.2">
      <c r="A34" s="18" t="s">
        <v>40</v>
      </c>
      <c r="B34" s="66" t="s">
        <v>35</v>
      </c>
      <c r="C34" s="62"/>
      <c r="D34" s="62"/>
      <c r="E34" s="68"/>
    </row>
    <row r="35" spans="1:5" x14ac:dyDescent="0.2">
      <c r="A35" s="18" t="s">
        <v>41</v>
      </c>
      <c r="B35" s="66" t="s">
        <v>36</v>
      </c>
      <c r="C35" s="62"/>
      <c r="D35" s="62"/>
      <c r="E35" s="68"/>
    </row>
    <row r="36" spans="1:5" x14ac:dyDescent="0.2">
      <c r="A36" s="2"/>
      <c r="B36" s="64"/>
      <c r="C36" s="62"/>
      <c r="D36" s="62"/>
      <c r="E36" s="68"/>
    </row>
    <row r="37" spans="1:5" x14ac:dyDescent="0.2">
      <c r="A37" s="2"/>
      <c r="B37" s="63" t="s">
        <v>38</v>
      </c>
      <c r="C37" s="62"/>
      <c r="D37" s="62"/>
      <c r="E37" s="68"/>
    </row>
    <row r="38" spans="1:5" x14ac:dyDescent="0.2">
      <c r="A38" s="2" t="s">
        <v>39</v>
      </c>
      <c r="B38" s="66" t="s">
        <v>31</v>
      </c>
      <c r="C38" s="62"/>
      <c r="D38" s="62"/>
      <c r="E38" s="68"/>
    </row>
    <row r="39" spans="1:5" x14ac:dyDescent="0.2">
      <c r="A39" s="2"/>
      <c r="B39" s="66" t="s">
        <v>32</v>
      </c>
      <c r="C39" s="62"/>
      <c r="D39" s="62"/>
      <c r="E39" s="68"/>
    </row>
    <row r="40" spans="1:5" ht="12" thickBot="1" x14ac:dyDescent="0.25">
      <c r="A40" s="3"/>
      <c r="B40" s="69"/>
      <c r="C40" s="69"/>
      <c r="D40" s="69"/>
      <c r="E40" s="4"/>
    </row>
    <row r="41" spans="1:5" ht="15" x14ac:dyDescent="0.25">
      <c r="A41" t="s">
        <v>540</v>
      </c>
      <c r="B41" s="81"/>
      <c r="C41" s="80"/>
    </row>
    <row r="42" spans="1:5" x14ac:dyDescent="0.2">
      <c r="A42" s="81"/>
      <c r="B42" s="81"/>
      <c r="C42" s="80"/>
    </row>
    <row r="43" spans="1:5" x14ac:dyDescent="0.2">
      <c r="A43" s="80" t="s">
        <v>541</v>
      </c>
      <c r="B43" s="80" t="s">
        <v>549</v>
      </c>
      <c r="C43" s="80"/>
    </row>
    <row r="44" spans="1:5" x14ac:dyDescent="0.2">
      <c r="A44" s="80"/>
      <c r="B44" s="80"/>
      <c r="C44" s="80"/>
      <c r="D44" s="1" t="s">
        <v>547</v>
      </c>
    </row>
    <row r="45" spans="1:5" x14ac:dyDescent="0.2">
      <c r="A45" s="80"/>
      <c r="B45" s="80"/>
      <c r="C45" s="80"/>
    </row>
    <row r="46" spans="1:5" x14ac:dyDescent="0.2">
      <c r="A46" s="80" t="s">
        <v>544</v>
      </c>
      <c r="B46" s="80" t="s">
        <v>550</v>
      </c>
      <c r="C46" s="80" t="s">
        <v>548</v>
      </c>
    </row>
    <row r="47" spans="1:5" x14ac:dyDescent="0.2">
      <c r="A47" s="80"/>
      <c r="B47" s="80"/>
      <c r="C47" s="80"/>
    </row>
    <row r="48" spans="1:5" x14ac:dyDescent="0.2">
      <c r="A48" s="80"/>
      <c r="B48" s="80"/>
      <c r="C48" s="80"/>
    </row>
    <row r="49" spans="1:3" x14ac:dyDescent="0.2">
      <c r="A49" s="80"/>
      <c r="B49" s="80"/>
      <c r="C49" s="80"/>
    </row>
    <row r="50" spans="1:3" x14ac:dyDescent="0.2">
      <c r="A50" s="80"/>
      <c r="B50" s="80"/>
      <c r="C50" s="80"/>
    </row>
    <row r="51" spans="1:3" x14ac:dyDescent="0.2">
      <c r="A51" s="80"/>
      <c r="B51" s="80"/>
      <c r="C51" s="80"/>
    </row>
    <row r="52" spans="1:3" x14ac:dyDescent="0.2">
      <c r="A52" s="80"/>
      <c r="B52" s="80"/>
      <c r="C52" s="80"/>
    </row>
    <row r="76" spans="3:3" x14ac:dyDescent="0.2">
      <c r="C76" s="1">
        <v>0</v>
      </c>
    </row>
    <row r="78" spans="3:3" x14ac:dyDescent="0.2">
      <c r="C78" s="1">
        <v>0</v>
      </c>
    </row>
    <row r="79" spans="3:3" x14ac:dyDescent="0.2">
      <c r="C79" s="1">
        <v>0</v>
      </c>
    </row>
    <row r="80" spans="3:3" x14ac:dyDescent="0.2">
      <c r="C80" s="1">
        <v>0</v>
      </c>
    </row>
    <row r="81" spans="3:3" x14ac:dyDescent="0.2">
      <c r="C81" s="1">
        <v>0</v>
      </c>
    </row>
    <row r="82" spans="3:3" x14ac:dyDescent="0.2">
      <c r="C82" s="1">
        <v>0</v>
      </c>
    </row>
    <row r="84" spans="3:3" x14ac:dyDescent="0.2">
      <c r="C84" s="1">
        <v>0</v>
      </c>
    </row>
    <row r="86" spans="3:3" x14ac:dyDescent="0.2">
      <c r="C86" s="1">
        <v>0</v>
      </c>
    </row>
    <row r="88" spans="3:3" x14ac:dyDescent="0.2">
      <c r="C88" s="1">
        <v>0</v>
      </c>
    </row>
    <row r="89" spans="3:3" x14ac:dyDescent="0.2">
      <c r="C89" s="1">
        <v>0</v>
      </c>
    </row>
    <row r="90" spans="3:3" x14ac:dyDescent="0.2">
      <c r="C90" s="1">
        <v>0</v>
      </c>
    </row>
    <row r="91" spans="3:3" x14ac:dyDescent="0.2">
      <c r="C91" s="1">
        <v>0</v>
      </c>
    </row>
    <row r="92" spans="3:3" x14ac:dyDescent="0.2">
      <c r="C92" s="1">
        <v>0</v>
      </c>
    </row>
    <row r="93" spans="3:3" x14ac:dyDescent="0.2">
      <c r="C93" s="1">
        <v>0</v>
      </c>
    </row>
    <row r="94" spans="3:3" x14ac:dyDescent="0.2">
      <c r="C94" s="1">
        <v>978600</v>
      </c>
    </row>
    <row r="102" spans="3:3" x14ac:dyDescent="0.2">
      <c r="C102" s="1">
        <v>3947221.11</v>
      </c>
    </row>
    <row r="103" spans="3:3" x14ac:dyDescent="0.2">
      <c r="C103" s="1">
        <v>253920.52</v>
      </c>
    </row>
    <row r="104" spans="3:3" x14ac:dyDescent="0.2">
      <c r="C104" s="1">
        <v>819052.21</v>
      </c>
    </row>
    <row r="105" spans="3:3" x14ac:dyDescent="0.2">
      <c r="C105" s="1">
        <v>934844.01</v>
      </c>
    </row>
    <row r="106" spans="3:3" x14ac:dyDescent="0.2">
      <c r="C106" s="1">
        <v>847622.01</v>
      </c>
    </row>
    <row r="107" spans="3:3" x14ac:dyDescent="0.2">
      <c r="C107" s="1">
        <v>0</v>
      </c>
    </row>
    <row r="109" spans="3:3" x14ac:dyDescent="0.2">
      <c r="C109" s="1">
        <v>128902.54</v>
      </c>
    </row>
    <row r="110" spans="3:3" x14ac:dyDescent="0.2">
      <c r="C110" s="1">
        <v>48253.72</v>
      </c>
    </row>
    <row r="111" spans="3:3" x14ac:dyDescent="0.2">
      <c r="C111" s="1">
        <v>0</v>
      </c>
    </row>
    <row r="112" spans="3:3" x14ac:dyDescent="0.2">
      <c r="C112" s="1">
        <v>399113.59</v>
      </c>
    </row>
    <row r="113" spans="3:3" x14ac:dyDescent="0.2">
      <c r="C113" s="1">
        <v>447005.7</v>
      </c>
    </row>
    <row r="114" spans="3:3" x14ac:dyDescent="0.2">
      <c r="C114" s="1">
        <v>217640.34</v>
      </c>
    </row>
    <row r="115" spans="3:3" x14ac:dyDescent="0.2">
      <c r="C115" s="1">
        <v>4681.04</v>
      </c>
    </row>
    <row r="116" spans="3:3" x14ac:dyDescent="0.2">
      <c r="C116" s="1">
        <v>0</v>
      </c>
    </row>
    <row r="117" spans="3:3" x14ac:dyDescent="0.2">
      <c r="C117" s="1">
        <v>6907.95</v>
      </c>
    </row>
    <row r="119" spans="3:3" x14ac:dyDescent="0.2">
      <c r="C119" s="1">
        <v>5927383.75</v>
      </c>
    </row>
    <row r="120" spans="3:3" x14ac:dyDescent="0.2">
      <c r="C120" s="1">
        <v>119315.4</v>
      </c>
    </row>
    <row r="121" spans="3:3" x14ac:dyDescent="0.2">
      <c r="C121" s="1">
        <v>104995.42</v>
      </c>
    </row>
    <row r="122" spans="3:3" x14ac:dyDescent="0.2">
      <c r="C122" s="1">
        <v>28398.07</v>
      </c>
    </row>
    <row r="123" spans="3:3" x14ac:dyDescent="0.2">
      <c r="C123" s="1">
        <v>576032.39</v>
      </c>
    </row>
    <row r="124" spans="3:3" x14ac:dyDescent="0.2">
      <c r="C124" s="1">
        <v>24441.94</v>
      </c>
    </row>
    <row r="125" spans="3:3" x14ac:dyDescent="0.2">
      <c r="C125" s="1">
        <v>3768.49</v>
      </c>
    </row>
    <row r="126" spans="3:3" x14ac:dyDescent="0.2">
      <c r="C126" s="1">
        <v>700</v>
      </c>
    </row>
    <row r="127" spans="3:3" x14ac:dyDescent="0.2">
      <c r="C127" s="1">
        <v>625179.26</v>
      </c>
    </row>
    <row r="130" spans="3:3" x14ac:dyDescent="0.2">
      <c r="C130" s="1">
        <v>0</v>
      </c>
    </row>
    <row r="131" spans="3:3" x14ac:dyDescent="0.2">
      <c r="C131" s="1">
        <v>0</v>
      </c>
    </row>
    <row r="133" spans="3:3" x14ac:dyDescent="0.2">
      <c r="C133" s="1">
        <v>0</v>
      </c>
    </row>
    <row r="134" spans="3:3" x14ac:dyDescent="0.2">
      <c r="C134" s="1">
        <v>0</v>
      </c>
    </row>
    <row r="136" spans="3:3" x14ac:dyDescent="0.2">
      <c r="C136" s="1">
        <v>0</v>
      </c>
    </row>
    <row r="137" spans="3:3" x14ac:dyDescent="0.2">
      <c r="C137" s="1">
        <v>0</v>
      </c>
    </row>
    <row r="139" spans="3:3" x14ac:dyDescent="0.2">
      <c r="C139" s="1">
        <v>0</v>
      </c>
    </row>
    <row r="140" spans="3:3" x14ac:dyDescent="0.2">
      <c r="C140" s="1">
        <v>0</v>
      </c>
    </row>
    <row r="141" spans="3:3" x14ac:dyDescent="0.2">
      <c r="C141" s="1">
        <v>0</v>
      </c>
    </row>
    <row r="142" spans="3:3" x14ac:dyDescent="0.2">
      <c r="C142" s="1">
        <v>0</v>
      </c>
    </row>
    <row r="144" spans="3:3" x14ac:dyDescent="0.2">
      <c r="C144" s="1">
        <v>0</v>
      </c>
    </row>
    <row r="145" spans="3:3" x14ac:dyDescent="0.2">
      <c r="C145" s="1">
        <v>0</v>
      </c>
    </row>
    <row r="146" spans="3:3" x14ac:dyDescent="0.2">
      <c r="C146" s="1">
        <v>0</v>
      </c>
    </row>
    <row r="148" spans="3:3" x14ac:dyDescent="0.2">
      <c r="C148" s="1">
        <v>0</v>
      </c>
    </row>
    <row r="149" spans="3:3" x14ac:dyDescent="0.2">
      <c r="C149" s="1">
        <v>0</v>
      </c>
    </row>
    <row r="151" spans="3:3" x14ac:dyDescent="0.2">
      <c r="C151" s="1">
        <v>0</v>
      </c>
    </row>
    <row r="153" spans="3:3" x14ac:dyDescent="0.2">
      <c r="C153" s="1">
        <v>0</v>
      </c>
    </row>
    <row r="154" spans="3:3" x14ac:dyDescent="0.2">
      <c r="C154" s="1">
        <v>0</v>
      </c>
    </row>
    <row r="155" spans="3:3" x14ac:dyDescent="0.2">
      <c r="C155" s="1">
        <v>0</v>
      </c>
    </row>
    <row r="156" spans="3:3" x14ac:dyDescent="0.2">
      <c r="C156" s="1">
        <v>0</v>
      </c>
    </row>
    <row r="157" spans="3:3" x14ac:dyDescent="0.2">
      <c r="C157" s="1">
        <v>0</v>
      </c>
    </row>
    <row r="159" spans="3:3" x14ac:dyDescent="0.2">
      <c r="C159" s="1">
        <v>0</v>
      </c>
    </row>
    <row r="160" spans="3:3" x14ac:dyDescent="0.2">
      <c r="C160" s="1">
        <v>0</v>
      </c>
    </row>
    <row r="163" spans="3:3" x14ac:dyDescent="0.2">
      <c r="C163" s="1">
        <v>0</v>
      </c>
    </row>
    <row r="164" spans="3:3" x14ac:dyDescent="0.2">
      <c r="C164" s="1">
        <v>0</v>
      </c>
    </row>
    <row r="166" spans="3:3" x14ac:dyDescent="0.2">
      <c r="C166" s="1">
        <v>0</v>
      </c>
    </row>
    <row r="167" spans="3:3" x14ac:dyDescent="0.2">
      <c r="C167" s="1">
        <v>0</v>
      </c>
    </row>
    <row r="169" spans="3:3" x14ac:dyDescent="0.2">
      <c r="C169" s="1">
        <v>0</v>
      </c>
    </row>
    <row r="170" spans="3:3" x14ac:dyDescent="0.2">
      <c r="C170" s="1">
        <v>0</v>
      </c>
    </row>
    <row r="173" spans="3:3" x14ac:dyDescent="0.2">
      <c r="C173" s="1">
        <v>0</v>
      </c>
    </row>
    <row r="174" spans="3:3" x14ac:dyDescent="0.2">
      <c r="C174" s="1">
        <v>0</v>
      </c>
    </row>
    <row r="176" spans="3:3" x14ac:dyDescent="0.2">
      <c r="C176" s="1">
        <v>0</v>
      </c>
    </row>
    <row r="177" spans="3:3" x14ac:dyDescent="0.2">
      <c r="C177" s="1">
        <v>0</v>
      </c>
    </row>
    <row r="179" spans="3:3" x14ac:dyDescent="0.2">
      <c r="C179" s="1">
        <v>0</v>
      </c>
    </row>
    <row r="180" spans="3:3" x14ac:dyDescent="0.2">
      <c r="C180" s="1">
        <v>0</v>
      </c>
    </row>
    <row r="182" spans="3:3" x14ac:dyDescent="0.2">
      <c r="C182" s="1">
        <v>0</v>
      </c>
    </row>
    <row r="184" spans="3:3" x14ac:dyDescent="0.2">
      <c r="C184" s="1">
        <v>0</v>
      </c>
    </row>
    <row r="185" spans="3:3" x14ac:dyDescent="0.2">
      <c r="C185" s="1">
        <v>0</v>
      </c>
    </row>
    <row r="188" spans="3:3" x14ac:dyDescent="0.2">
      <c r="C188" s="1">
        <v>0</v>
      </c>
    </row>
    <row r="189" spans="3:3" x14ac:dyDescent="0.2">
      <c r="C189" s="1">
        <v>0</v>
      </c>
    </row>
    <row r="190" spans="3:3" x14ac:dyDescent="0.2">
      <c r="C190" s="1">
        <v>0</v>
      </c>
    </row>
    <row r="191" spans="3:3" x14ac:dyDescent="0.2">
      <c r="C191" s="1">
        <v>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1"/>
  <sheetViews>
    <sheetView topLeftCell="A3" zoomScale="106" zoomScaleNormal="106" workbookViewId="0">
      <selection activeCell="A3" sqref="A3:F3"/>
    </sheetView>
  </sheetViews>
  <sheetFormatPr baseColWidth="10" defaultColWidth="9.140625" defaultRowHeight="11.25" x14ac:dyDescent="0.2"/>
  <cols>
    <col min="1" max="1" width="10" style="6" customWidth="1"/>
    <col min="2" max="2" width="64.5703125" style="6" bestFit="1" customWidth="1"/>
    <col min="3" max="3" width="16.42578125" style="6" bestFit="1" customWidth="1"/>
    <col min="4" max="4" width="19.140625" style="6" customWidth="1"/>
    <col min="5" max="5" width="28" style="6" customWidth="1"/>
    <col min="6" max="6" width="22.7109375" style="6" customWidth="1"/>
    <col min="7" max="8" width="16.7109375" style="6" customWidth="1"/>
    <col min="9" max="16384" width="9.140625" style="6"/>
  </cols>
  <sheetData>
    <row r="1" spans="1:8" s="5" customFormat="1" ht="18.95" customHeight="1" x14ac:dyDescent="0.25">
      <c r="A1" s="177" t="s">
        <v>538</v>
      </c>
      <c r="B1" s="178"/>
      <c r="C1" s="178"/>
      <c r="D1" s="178"/>
      <c r="E1" s="178"/>
      <c r="F1" s="178"/>
      <c r="G1" s="103" t="s">
        <v>526</v>
      </c>
      <c r="H1" s="104">
        <v>2021</v>
      </c>
    </row>
    <row r="2" spans="1:8" s="5" customFormat="1" ht="18.95" customHeight="1" x14ac:dyDescent="0.25">
      <c r="A2" s="177" t="s">
        <v>530</v>
      </c>
      <c r="B2" s="178"/>
      <c r="C2" s="178"/>
      <c r="D2" s="178"/>
      <c r="E2" s="178"/>
      <c r="F2" s="178"/>
      <c r="G2" s="103" t="s">
        <v>531</v>
      </c>
      <c r="H2" s="104" t="str">
        <f>'Notas a los Edos Financieros'!E2</f>
        <v>TRIMESTRAL</v>
      </c>
    </row>
    <row r="3" spans="1:8" s="5" customFormat="1" ht="18.95" customHeight="1" x14ac:dyDescent="0.25">
      <c r="A3" s="177" t="s">
        <v>539</v>
      </c>
      <c r="B3" s="178"/>
      <c r="C3" s="178"/>
      <c r="D3" s="178"/>
      <c r="E3" s="178"/>
      <c r="F3" s="178"/>
      <c r="G3" s="103" t="s">
        <v>532</v>
      </c>
      <c r="H3" s="104">
        <v>3</v>
      </c>
    </row>
    <row r="4" spans="1:8" ht="12" thickBot="1" x14ac:dyDescent="0.25">
      <c r="A4" s="105" t="s">
        <v>128</v>
      </c>
      <c r="B4" s="106"/>
      <c r="C4" s="106"/>
      <c r="D4" s="106"/>
      <c r="E4" s="106"/>
      <c r="F4" s="106"/>
      <c r="G4" s="106"/>
      <c r="H4" s="106"/>
    </row>
    <row r="5" spans="1:8" x14ac:dyDescent="0.2">
      <c r="A5" s="82"/>
      <c r="B5" s="83"/>
      <c r="C5" s="83"/>
      <c r="D5" s="83"/>
      <c r="E5" s="83"/>
      <c r="F5" s="83"/>
      <c r="G5" s="83"/>
      <c r="H5" s="84"/>
    </row>
    <row r="6" spans="1:8" x14ac:dyDescent="0.2">
      <c r="A6" s="85" t="s">
        <v>97</v>
      </c>
      <c r="B6" s="86"/>
      <c r="C6" s="86"/>
      <c r="D6" s="86"/>
      <c r="E6" s="86"/>
      <c r="F6" s="86"/>
      <c r="G6" s="86"/>
      <c r="H6" s="87"/>
    </row>
    <row r="7" spans="1:8" x14ac:dyDescent="0.2">
      <c r="A7" s="88" t="s">
        <v>95</v>
      </c>
      <c r="B7" s="89" t="s">
        <v>92</v>
      </c>
      <c r="C7" s="89" t="s">
        <v>93</v>
      </c>
      <c r="D7" s="89" t="s">
        <v>94</v>
      </c>
      <c r="E7" s="89"/>
      <c r="F7" s="89"/>
      <c r="G7" s="89"/>
      <c r="H7" s="90"/>
    </row>
    <row r="8" spans="1:8" x14ac:dyDescent="0.2">
      <c r="A8" s="91">
        <v>1114</v>
      </c>
      <c r="B8" s="92" t="s">
        <v>129</v>
      </c>
      <c r="C8" s="93">
        <v>0</v>
      </c>
      <c r="D8" s="92"/>
      <c r="E8" s="92"/>
      <c r="F8" s="92"/>
      <c r="G8" s="92"/>
      <c r="H8" s="94"/>
    </row>
    <row r="9" spans="1:8" x14ac:dyDescent="0.2">
      <c r="A9" s="91">
        <v>1115</v>
      </c>
      <c r="B9" s="92" t="s">
        <v>130</v>
      </c>
      <c r="C9" s="93">
        <v>0</v>
      </c>
      <c r="D9" s="92"/>
      <c r="E9" s="92"/>
      <c r="F9" s="92"/>
      <c r="G9" s="92"/>
      <c r="H9" s="94"/>
    </row>
    <row r="10" spans="1:8" x14ac:dyDescent="0.2">
      <c r="A10" s="91">
        <v>1121</v>
      </c>
      <c r="B10" s="92" t="s">
        <v>131</v>
      </c>
      <c r="C10" s="93">
        <v>0</v>
      </c>
      <c r="D10" s="92"/>
      <c r="E10" s="92"/>
      <c r="F10" s="92"/>
      <c r="G10" s="92"/>
      <c r="H10" s="94"/>
    </row>
    <row r="11" spans="1:8" x14ac:dyDescent="0.2">
      <c r="A11" s="91">
        <v>1211</v>
      </c>
      <c r="B11" s="92" t="s">
        <v>132</v>
      </c>
      <c r="C11" s="93">
        <v>0</v>
      </c>
      <c r="D11" s="92"/>
      <c r="E11" s="92"/>
      <c r="F11" s="92"/>
      <c r="G11" s="92"/>
      <c r="H11" s="94"/>
    </row>
    <row r="12" spans="1:8" x14ac:dyDescent="0.2">
      <c r="A12" s="95"/>
      <c r="B12" s="92"/>
      <c r="C12" s="92"/>
      <c r="D12" s="92"/>
      <c r="E12" s="92"/>
      <c r="F12" s="92"/>
      <c r="G12" s="92"/>
      <c r="H12" s="94"/>
    </row>
    <row r="13" spans="1:8" x14ac:dyDescent="0.2">
      <c r="A13" s="85" t="s">
        <v>98</v>
      </c>
      <c r="B13" s="86"/>
      <c r="C13" s="86"/>
      <c r="D13" s="86"/>
      <c r="E13" s="86"/>
      <c r="F13" s="86"/>
      <c r="G13" s="86"/>
      <c r="H13" s="87"/>
    </row>
    <row r="14" spans="1:8" x14ac:dyDescent="0.2">
      <c r="A14" s="88" t="s">
        <v>95</v>
      </c>
      <c r="B14" s="89" t="s">
        <v>92</v>
      </c>
      <c r="C14" s="89" t="s">
        <v>93</v>
      </c>
      <c r="D14" s="89">
        <v>2020</v>
      </c>
      <c r="E14" s="89">
        <v>2019</v>
      </c>
      <c r="F14" s="89">
        <v>2018</v>
      </c>
      <c r="G14" s="89">
        <v>2017</v>
      </c>
      <c r="H14" s="90" t="s">
        <v>127</v>
      </c>
    </row>
    <row r="15" spans="1:8" x14ac:dyDescent="0.2">
      <c r="A15" s="91">
        <v>1122</v>
      </c>
      <c r="B15" s="92" t="s">
        <v>133</v>
      </c>
      <c r="C15" s="93">
        <v>5042485.38</v>
      </c>
      <c r="D15" s="93">
        <v>3534622.27</v>
      </c>
      <c r="E15" s="93">
        <v>2412964.63</v>
      </c>
      <c r="F15" s="93">
        <v>837203.11</v>
      </c>
      <c r="G15" s="93">
        <v>8160810.6500000004</v>
      </c>
      <c r="H15" s="94"/>
    </row>
    <row r="16" spans="1:8" x14ac:dyDescent="0.2">
      <c r="A16" s="91">
        <v>1124</v>
      </c>
      <c r="B16" s="92" t="s">
        <v>134</v>
      </c>
      <c r="C16" s="93">
        <v>0</v>
      </c>
      <c r="D16" s="93">
        <v>0</v>
      </c>
      <c r="E16" s="93">
        <v>743850</v>
      </c>
      <c r="F16" s="93">
        <v>0</v>
      </c>
      <c r="G16" s="93">
        <v>0</v>
      </c>
      <c r="H16" s="94"/>
    </row>
    <row r="17" spans="1:8" x14ac:dyDescent="0.2">
      <c r="A17" s="95"/>
      <c r="B17" s="92"/>
      <c r="C17" s="92"/>
      <c r="D17" s="92"/>
      <c r="E17" s="92"/>
      <c r="F17" s="92"/>
      <c r="G17" s="92"/>
      <c r="H17" s="94"/>
    </row>
    <row r="18" spans="1:8" x14ac:dyDescent="0.2">
      <c r="A18" s="85" t="s">
        <v>99</v>
      </c>
      <c r="B18" s="86"/>
      <c r="C18" s="86"/>
      <c r="D18" s="86"/>
      <c r="E18" s="86"/>
      <c r="F18" s="86"/>
      <c r="G18" s="86"/>
      <c r="H18" s="87"/>
    </row>
    <row r="19" spans="1:8" x14ac:dyDescent="0.2">
      <c r="A19" s="88" t="s">
        <v>95</v>
      </c>
      <c r="B19" s="89" t="s">
        <v>92</v>
      </c>
      <c r="C19" s="89" t="s">
        <v>93</v>
      </c>
      <c r="D19" s="89" t="s">
        <v>135</v>
      </c>
      <c r="E19" s="89" t="s">
        <v>136</v>
      </c>
      <c r="F19" s="89" t="s">
        <v>137</v>
      </c>
      <c r="G19" s="89" t="s">
        <v>138</v>
      </c>
      <c r="H19" s="90" t="s">
        <v>139</v>
      </c>
    </row>
    <row r="20" spans="1:8" x14ac:dyDescent="0.2">
      <c r="A20" s="91">
        <v>1123</v>
      </c>
      <c r="B20" s="92" t="s">
        <v>140</v>
      </c>
      <c r="C20" s="93">
        <v>229768.69</v>
      </c>
      <c r="D20" s="93">
        <v>229768.69</v>
      </c>
      <c r="E20" s="93">
        <v>0</v>
      </c>
      <c r="F20" s="93">
        <v>0</v>
      </c>
      <c r="G20" s="93">
        <v>0</v>
      </c>
      <c r="H20" s="94"/>
    </row>
    <row r="21" spans="1:8" x14ac:dyDescent="0.2">
      <c r="A21" s="91">
        <v>1125</v>
      </c>
      <c r="B21" s="92" t="s">
        <v>141</v>
      </c>
      <c r="C21" s="93">
        <v>5000</v>
      </c>
      <c r="D21" s="93">
        <v>5000</v>
      </c>
      <c r="E21" s="93">
        <v>0</v>
      </c>
      <c r="F21" s="93">
        <v>0</v>
      </c>
      <c r="G21" s="93">
        <v>0</v>
      </c>
      <c r="H21" s="94"/>
    </row>
    <row r="22" spans="1:8" x14ac:dyDescent="0.2">
      <c r="A22" s="91">
        <v>1126</v>
      </c>
      <c r="B22" s="92" t="s">
        <v>512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4"/>
    </row>
    <row r="23" spans="1:8" x14ac:dyDescent="0.2">
      <c r="A23" s="91">
        <v>1129</v>
      </c>
      <c r="B23" s="92" t="s">
        <v>513</v>
      </c>
      <c r="C23" s="93">
        <v>5744303.0999999996</v>
      </c>
      <c r="D23" s="93">
        <v>5744303.0999999996</v>
      </c>
      <c r="E23" s="93">
        <v>0</v>
      </c>
      <c r="F23" s="93">
        <v>0</v>
      </c>
      <c r="G23" s="93">
        <v>0</v>
      </c>
      <c r="H23" s="94"/>
    </row>
    <row r="24" spans="1:8" x14ac:dyDescent="0.2">
      <c r="A24" s="91">
        <v>1131</v>
      </c>
      <c r="B24" s="92" t="s">
        <v>142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4"/>
    </row>
    <row r="25" spans="1:8" x14ac:dyDescent="0.2">
      <c r="A25" s="91">
        <v>1132</v>
      </c>
      <c r="B25" s="92" t="s">
        <v>143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4"/>
    </row>
    <row r="26" spans="1:8" x14ac:dyDescent="0.2">
      <c r="A26" s="91">
        <v>1133</v>
      </c>
      <c r="B26" s="92" t="s">
        <v>144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4"/>
    </row>
    <row r="27" spans="1:8" x14ac:dyDescent="0.2">
      <c r="A27" s="91">
        <v>1134</v>
      </c>
      <c r="B27" s="92" t="s">
        <v>145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4"/>
    </row>
    <row r="28" spans="1:8" x14ac:dyDescent="0.2">
      <c r="A28" s="91">
        <v>1139</v>
      </c>
      <c r="B28" s="92" t="s">
        <v>146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4"/>
    </row>
    <row r="29" spans="1:8" x14ac:dyDescent="0.2">
      <c r="A29" s="95"/>
      <c r="B29" s="92"/>
      <c r="C29" s="92"/>
      <c r="D29" s="92"/>
      <c r="E29" s="92"/>
      <c r="F29" s="92"/>
      <c r="G29" s="92"/>
      <c r="H29" s="94"/>
    </row>
    <row r="30" spans="1:8" x14ac:dyDescent="0.2">
      <c r="A30" s="85" t="s">
        <v>514</v>
      </c>
      <c r="B30" s="86"/>
      <c r="C30" s="86"/>
      <c r="D30" s="86"/>
      <c r="E30" s="86"/>
      <c r="F30" s="86"/>
      <c r="G30" s="86"/>
      <c r="H30" s="87"/>
    </row>
    <row r="31" spans="1:8" x14ac:dyDescent="0.2">
      <c r="A31" s="88" t="s">
        <v>95</v>
      </c>
      <c r="B31" s="89" t="s">
        <v>92</v>
      </c>
      <c r="C31" s="89" t="s">
        <v>93</v>
      </c>
      <c r="D31" s="89" t="s">
        <v>102</v>
      </c>
      <c r="E31" s="89" t="s">
        <v>101</v>
      </c>
      <c r="F31" s="89" t="s">
        <v>147</v>
      </c>
      <c r="G31" s="89" t="s">
        <v>104</v>
      </c>
      <c r="H31" s="90"/>
    </row>
    <row r="32" spans="1:8" x14ac:dyDescent="0.2">
      <c r="A32" s="91">
        <v>1140</v>
      </c>
      <c r="B32" s="92" t="s">
        <v>148</v>
      </c>
      <c r="C32" s="93">
        <f>SUM(C33:C37)</f>
        <v>0</v>
      </c>
      <c r="D32" s="92"/>
      <c r="E32" s="92"/>
      <c r="F32" s="92"/>
      <c r="G32" s="92"/>
      <c r="H32" s="94"/>
    </row>
    <row r="33" spans="1:8" x14ac:dyDescent="0.2">
      <c r="A33" s="91">
        <v>1141</v>
      </c>
      <c r="B33" s="92" t="s">
        <v>149</v>
      </c>
      <c r="C33" s="93">
        <v>0</v>
      </c>
      <c r="D33" s="92"/>
      <c r="E33" s="92"/>
      <c r="F33" s="92"/>
      <c r="G33" s="92"/>
      <c r="H33" s="94"/>
    </row>
    <row r="34" spans="1:8" x14ac:dyDescent="0.2">
      <c r="A34" s="91">
        <v>1142</v>
      </c>
      <c r="B34" s="92" t="s">
        <v>150</v>
      </c>
      <c r="C34" s="93">
        <v>0</v>
      </c>
      <c r="D34" s="92"/>
      <c r="E34" s="92"/>
      <c r="F34" s="92"/>
      <c r="G34" s="92"/>
      <c r="H34" s="94"/>
    </row>
    <row r="35" spans="1:8" x14ac:dyDescent="0.2">
      <c r="A35" s="91">
        <v>1143</v>
      </c>
      <c r="B35" s="92" t="s">
        <v>151</v>
      </c>
      <c r="C35" s="93">
        <v>0</v>
      </c>
      <c r="D35" s="92"/>
      <c r="E35" s="92"/>
      <c r="F35" s="92"/>
      <c r="G35" s="92"/>
      <c r="H35" s="94"/>
    </row>
    <row r="36" spans="1:8" x14ac:dyDescent="0.2">
      <c r="A36" s="91">
        <v>1144</v>
      </c>
      <c r="B36" s="92" t="s">
        <v>152</v>
      </c>
      <c r="C36" s="93">
        <v>0</v>
      </c>
      <c r="D36" s="92"/>
      <c r="E36" s="92"/>
      <c r="F36" s="92"/>
      <c r="G36" s="92"/>
      <c r="H36" s="94"/>
    </row>
    <row r="37" spans="1:8" x14ac:dyDescent="0.2">
      <c r="A37" s="91">
        <v>1145</v>
      </c>
      <c r="B37" s="92" t="s">
        <v>153</v>
      </c>
      <c r="C37" s="93">
        <v>0</v>
      </c>
      <c r="D37" s="92"/>
      <c r="E37" s="92"/>
      <c r="F37" s="92"/>
      <c r="G37" s="92"/>
      <c r="H37" s="94"/>
    </row>
    <row r="38" spans="1:8" x14ac:dyDescent="0.2">
      <c r="A38" s="95"/>
      <c r="B38" s="92"/>
      <c r="C38" s="92"/>
      <c r="D38" s="92"/>
      <c r="E38" s="92"/>
      <c r="F38" s="92"/>
      <c r="G38" s="92"/>
      <c r="H38" s="94"/>
    </row>
    <row r="39" spans="1:8" x14ac:dyDescent="0.2">
      <c r="A39" s="85" t="s">
        <v>154</v>
      </c>
      <c r="B39" s="86"/>
      <c r="C39" s="86"/>
      <c r="D39" s="86"/>
      <c r="E39" s="86"/>
      <c r="F39" s="86"/>
      <c r="G39" s="86"/>
      <c r="H39" s="87"/>
    </row>
    <row r="40" spans="1:8" x14ac:dyDescent="0.2">
      <c r="A40" s="88" t="s">
        <v>95</v>
      </c>
      <c r="B40" s="89" t="s">
        <v>92</v>
      </c>
      <c r="C40" s="89" t="s">
        <v>93</v>
      </c>
      <c r="D40" s="89" t="s">
        <v>100</v>
      </c>
      <c r="E40" s="89" t="s">
        <v>103</v>
      </c>
      <c r="F40" s="89" t="s">
        <v>155</v>
      </c>
      <c r="G40" s="89"/>
      <c r="H40" s="90"/>
    </row>
    <row r="41" spans="1:8" x14ac:dyDescent="0.2">
      <c r="A41" s="91">
        <v>1150</v>
      </c>
      <c r="B41" s="92" t="s">
        <v>156</v>
      </c>
      <c r="C41" s="93">
        <f>C42</f>
        <v>0</v>
      </c>
      <c r="D41" s="92"/>
      <c r="E41" s="92"/>
      <c r="F41" s="92"/>
      <c r="G41" s="92"/>
      <c r="H41" s="94"/>
    </row>
    <row r="42" spans="1:8" x14ac:dyDescent="0.2">
      <c r="A42" s="91">
        <v>1151</v>
      </c>
      <c r="B42" s="92" t="s">
        <v>157</v>
      </c>
      <c r="C42" s="93">
        <v>0</v>
      </c>
      <c r="D42" s="92"/>
      <c r="E42" s="92"/>
      <c r="F42" s="92"/>
      <c r="G42" s="92"/>
      <c r="H42" s="94"/>
    </row>
    <row r="43" spans="1:8" x14ac:dyDescent="0.2">
      <c r="A43" s="95"/>
      <c r="B43" s="92"/>
      <c r="C43" s="92"/>
      <c r="D43" s="92"/>
      <c r="E43" s="92"/>
      <c r="F43" s="92"/>
      <c r="G43" s="92"/>
      <c r="H43" s="94"/>
    </row>
    <row r="44" spans="1:8" x14ac:dyDescent="0.2">
      <c r="A44" s="85" t="s">
        <v>105</v>
      </c>
      <c r="B44" s="86"/>
      <c r="C44" s="86"/>
      <c r="D44" s="86"/>
      <c r="E44" s="86"/>
      <c r="F44" s="86"/>
      <c r="G44" s="86"/>
      <c r="H44" s="87"/>
    </row>
    <row r="45" spans="1:8" x14ac:dyDescent="0.2">
      <c r="A45" s="88" t="s">
        <v>95</v>
      </c>
      <c r="B45" s="89" t="s">
        <v>92</v>
      </c>
      <c r="C45" s="89" t="s">
        <v>93</v>
      </c>
      <c r="D45" s="89" t="s">
        <v>94</v>
      </c>
      <c r="E45" s="89" t="s">
        <v>139</v>
      </c>
      <c r="F45" s="89"/>
      <c r="G45" s="89"/>
      <c r="H45" s="90"/>
    </row>
    <row r="46" spans="1:8" x14ac:dyDescent="0.2">
      <c r="A46" s="91">
        <v>1213</v>
      </c>
      <c r="B46" s="92" t="s">
        <v>158</v>
      </c>
      <c r="C46" s="93">
        <v>0</v>
      </c>
      <c r="D46" s="92"/>
      <c r="E46" s="92"/>
      <c r="F46" s="92"/>
      <c r="G46" s="92"/>
      <c r="H46" s="94"/>
    </row>
    <row r="47" spans="1:8" x14ac:dyDescent="0.2">
      <c r="A47" s="95"/>
      <c r="B47" s="92"/>
      <c r="C47" s="92"/>
      <c r="D47" s="92"/>
      <c r="E47" s="92"/>
      <c r="F47" s="92"/>
      <c r="G47" s="92"/>
      <c r="H47" s="94"/>
    </row>
    <row r="48" spans="1:8" x14ac:dyDescent="0.2">
      <c r="A48" s="85" t="s">
        <v>106</v>
      </c>
      <c r="B48" s="86"/>
      <c r="C48" s="86"/>
      <c r="D48" s="86"/>
      <c r="E48" s="86"/>
      <c r="F48" s="86"/>
      <c r="G48" s="86"/>
      <c r="H48" s="87"/>
    </row>
    <row r="49" spans="1:8" x14ac:dyDescent="0.2">
      <c r="A49" s="88" t="s">
        <v>95</v>
      </c>
      <c r="B49" s="89" t="s">
        <v>92</v>
      </c>
      <c r="C49" s="89" t="s">
        <v>93</v>
      </c>
      <c r="D49" s="89"/>
      <c r="E49" s="89"/>
      <c r="F49" s="89"/>
      <c r="G49" s="89"/>
      <c r="H49" s="90"/>
    </row>
    <row r="50" spans="1:8" x14ac:dyDescent="0.2">
      <c r="A50" s="91">
        <v>1214</v>
      </c>
      <c r="B50" s="92" t="s">
        <v>159</v>
      </c>
      <c r="C50" s="93">
        <v>0</v>
      </c>
      <c r="D50" s="92"/>
      <c r="E50" s="92"/>
      <c r="F50" s="92"/>
      <c r="G50" s="92"/>
      <c r="H50" s="94"/>
    </row>
    <row r="51" spans="1:8" x14ac:dyDescent="0.2">
      <c r="A51" s="95"/>
      <c r="B51" s="92"/>
      <c r="C51" s="92"/>
      <c r="D51" s="92"/>
      <c r="E51" s="92"/>
      <c r="F51" s="92"/>
      <c r="G51" s="92"/>
      <c r="H51" s="94"/>
    </row>
    <row r="52" spans="1:8" x14ac:dyDescent="0.2">
      <c r="A52" s="85" t="s">
        <v>110</v>
      </c>
      <c r="B52" s="86"/>
      <c r="C52" s="86"/>
      <c r="D52" s="86"/>
      <c r="E52" s="86"/>
      <c r="F52" s="86"/>
      <c r="G52" s="86"/>
      <c r="H52" s="87"/>
    </row>
    <row r="53" spans="1:8" x14ac:dyDescent="0.2">
      <c r="A53" s="88" t="s">
        <v>95</v>
      </c>
      <c r="B53" s="89" t="s">
        <v>92</v>
      </c>
      <c r="C53" s="89" t="s">
        <v>93</v>
      </c>
      <c r="D53" s="89" t="s">
        <v>107</v>
      </c>
      <c r="E53" s="89" t="s">
        <v>108</v>
      </c>
      <c r="F53" s="89" t="s">
        <v>100</v>
      </c>
      <c r="G53" s="89" t="s">
        <v>160</v>
      </c>
      <c r="H53" s="90" t="s">
        <v>109</v>
      </c>
    </row>
    <row r="54" spans="1:8" x14ac:dyDescent="0.2">
      <c r="A54" s="91">
        <v>1230</v>
      </c>
      <c r="B54" s="92" t="s">
        <v>161</v>
      </c>
      <c r="C54" s="93">
        <f>SUM(C55:C61)</f>
        <v>12927565.510000002</v>
      </c>
      <c r="D54" s="93">
        <f>SUM(D55:D61)</f>
        <v>0</v>
      </c>
      <c r="E54" s="93">
        <f>SUM(E55:E61)</f>
        <v>0</v>
      </c>
      <c r="F54" s="92"/>
      <c r="G54" s="92"/>
      <c r="H54" s="94"/>
    </row>
    <row r="55" spans="1:8" x14ac:dyDescent="0.2">
      <c r="A55" s="91">
        <v>1231</v>
      </c>
      <c r="B55" s="92" t="s">
        <v>162</v>
      </c>
      <c r="C55" s="93">
        <v>2459508</v>
      </c>
      <c r="D55" s="93">
        <v>0</v>
      </c>
      <c r="E55" s="93">
        <v>0</v>
      </c>
      <c r="F55" s="92"/>
      <c r="G55" s="92"/>
      <c r="H55" s="94"/>
    </row>
    <row r="56" spans="1:8" x14ac:dyDescent="0.2">
      <c r="A56" s="91">
        <v>1232</v>
      </c>
      <c r="B56" s="92" t="s">
        <v>163</v>
      </c>
      <c r="C56" s="93">
        <v>0</v>
      </c>
      <c r="D56" s="93">
        <v>0</v>
      </c>
      <c r="E56" s="93">
        <v>0</v>
      </c>
      <c r="F56" s="92"/>
      <c r="G56" s="92"/>
      <c r="H56" s="94"/>
    </row>
    <row r="57" spans="1:8" x14ac:dyDescent="0.2">
      <c r="A57" s="91">
        <v>1233</v>
      </c>
      <c r="B57" s="92" t="s">
        <v>164</v>
      </c>
      <c r="C57" s="93">
        <v>630078.69999999995</v>
      </c>
      <c r="D57" s="93">
        <v>0</v>
      </c>
      <c r="E57" s="93">
        <v>0</v>
      </c>
      <c r="F57" s="92"/>
      <c r="G57" s="92"/>
      <c r="H57" s="94"/>
    </row>
    <row r="58" spans="1:8" x14ac:dyDescent="0.2">
      <c r="A58" s="91">
        <v>1234</v>
      </c>
      <c r="B58" s="92" t="s">
        <v>165</v>
      </c>
      <c r="C58" s="93">
        <v>659442</v>
      </c>
      <c r="D58" s="93">
        <v>0</v>
      </c>
      <c r="E58" s="93">
        <v>0</v>
      </c>
      <c r="F58" s="92"/>
      <c r="G58" s="92"/>
      <c r="H58" s="94"/>
    </row>
    <row r="59" spans="1:8" x14ac:dyDescent="0.2">
      <c r="A59" s="91">
        <v>1235</v>
      </c>
      <c r="B59" s="92" t="s">
        <v>166</v>
      </c>
      <c r="C59" s="93">
        <v>9178536.8100000005</v>
      </c>
      <c r="D59" s="93">
        <v>0</v>
      </c>
      <c r="E59" s="93">
        <v>0</v>
      </c>
      <c r="F59" s="92"/>
      <c r="G59" s="92"/>
      <c r="H59" s="94"/>
    </row>
    <row r="60" spans="1:8" x14ac:dyDescent="0.2">
      <c r="A60" s="91">
        <v>1236</v>
      </c>
      <c r="B60" s="92" t="s">
        <v>167</v>
      </c>
      <c r="C60" s="93">
        <v>0</v>
      </c>
      <c r="D60" s="93">
        <v>0</v>
      </c>
      <c r="E60" s="93">
        <v>0</v>
      </c>
      <c r="F60" s="92"/>
      <c r="G60" s="92"/>
      <c r="H60" s="94"/>
    </row>
    <row r="61" spans="1:8" x14ac:dyDescent="0.2">
      <c r="A61" s="91">
        <v>1239</v>
      </c>
      <c r="B61" s="92" t="s">
        <v>168</v>
      </c>
      <c r="C61" s="93">
        <v>0</v>
      </c>
      <c r="D61" s="93">
        <v>0</v>
      </c>
      <c r="E61" s="93">
        <v>0</v>
      </c>
      <c r="F61" s="92"/>
      <c r="G61" s="92"/>
      <c r="H61" s="94"/>
    </row>
    <row r="62" spans="1:8" x14ac:dyDescent="0.2">
      <c r="A62" s="91">
        <v>1240</v>
      </c>
      <c r="B62" s="92" t="s">
        <v>169</v>
      </c>
      <c r="C62" s="93">
        <f>SUM(C63:C70)</f>
        <v>5439195.71</v>
      </c>
      <c r="D62" s="93">
        <f t="shared" ref="D62:E62" si="0">SUM(D63:D70)</f>
        <v>0</v>
      </c>
      <c r="E62" s="93">
        <f t="shared" si="0"/>
        <v>-277187.03000000003</v>
      </c>
      <c r="F62" s="92"/>
      <c r="G62" s="92"/>
      <c r="H62" s="94"/>
    </row>
    <row r="63" spans="1:8" x14ac:dyDescent="0.2">
      <c r="A63" s="91">
        <v>1241</v>
      </c>
      <c r="B63" s="92" t="s">
        <v>170</v>
      </c>
      <c r="C63" s="93">
        <v>723663.37</v>
      </c>
      <c r="D63" s="93">
        <v>0</v>
      </c>
      <c r="E63" s="93">
        <v>-127973.72</v>
      </c>
      <c r="F63" s="92"/>
      <c r="G63" s="92"/>
      <c r="H63" s="94"/>
    </row>
    <row r="64" spans="1:8" x14ac:dyDescent="0.2">
      <c r="A64" s="91">
        <v>1242</v>
      </c>
      <c r="B64" s="92" t="s">
        <v>171</v>
      </c>
      <c r="C64" s="93">
        <v>2584.48</v>
      </c>
      <c r="D64" s="93">
        <v>0</v>
      </c>
      <c r="E64" s="93">
        <v>0</v>
      </c>
      <c r="F64" s="92"/>
      <c r="G64" s="92"/>
      <c r="H64" s="94"/>
    </row>
    <row r="65" spans="1:8" x14ac:dyDescent="0.2">
      <c r="A65" s="91">
        <v>1243</v>
      </c>
      <c r="B65" s="92" t="s">
        <v>172</v>
      </c>
      <c r="C65" s="93">
        <v>0</v>
      </c>
      <c r="D65" s="93">
        <v>0</v>
      </c>
      <c r="E65" s="93">
        <v>0</v>
      </c>
      <c r="F65" s="92"/>
      <c r="G65" s="92"/>
      <c r="H65" s="94"/>
    </row>
    <row r="66" spans="1:8" x14ac:dyDescent="0.2">
      <c r="A66" s="91">
        <v>1244</v>
      </c>
      <c r="B66" s="92" t="s">
        <v>173</v>
      </c>
      <c r="C66" s="93">
        <v>2160373.33</v>
      </c>
      <c r="D66" s="93">
        <v>0</v>
      </c>
      <c r="E66" s="93">
        <v>0</v>
      </c>
      <c r="F66" s="92"/>
      <c r="G66" s="92"/>
      <c r="H66" s="94"/>
    </row>
    <row r="67" spans="1:8" x14ac:dyDescent="0.2">
      <c r="A67" s="91">
        <v>1245</v>
      </c>
      <c r="B67" s="92" t="s">
        <v>174</v>
      </c>
      <c r="C67" s="93">
        <v>0</v>
      </c>
      <c r="D67" s="93">
        <v>0</v>
      </c>
      <c r="E67" s="93">
        <v>0</v>
      </c>
      <c r="F67" s="92"/>
      <c r="G67" s="92"/>
      <c r="H67" s="94"/>
    </row>
    <row r="68" spans="1:8" x14ac:dyDescent="0.2">
      <c r="A68" s="91">
        <v>1246</v>
      </c>
      <c r="B68" s="92" t="s">
        <v>175</v>
      </c>
      <c r="C68" s="93">
        <v>2552574.5299999998</v>
      </c>
      <c r="D68" s="93">
        <v>0</v>
      </c>
      <c r="E68" s="93">
        <v>-149213.31</v>
      </c>
      <c r="F68" s="92"/>
      <c r="G68" s="92"/>
      <c r="H68" s="94"/>
    </row>
    <row r="69" spans="1:8" x14ac:dyDescent="0.2">
      <c r="A69" s="91">
        <v>1247</v>
      </c>
      <c r="B69" s="92" t="s">
        <v>176</v>
      </c>
      <c r="C69" s="93">
        <v>0</v>
      </c>
      <c r="D69" s="93">
        <v>0</v>
      </c>
      <c r="E69" s="93">
        <v>0</v>
      </c>
      <c r="F69" s="92"/>
      <c r="G69" s="92"/>
      <c r="H69" s="94"/>
    </row>
    <row r="70" spans="1:8" x14ac:dyDescent="0.2">
      <c r="A70" s="91">
        <v>1248</v>
      </c>
      <c r="B70" s="92" t="s">
        <v>177</v>
      </c>
      <c r="C70" s="93">
        <v>0</v>
      </c>
      <c r="D70" s="93">
        <v>0</v>
      </c>
      <c r="E70" s="93">
        <v>0</v>
      </c>
      <c r="F70" s="92"/>
      <c r="G70" s="92"/>
      <c r="H70" s="94"/>
    </row>
    <row r="71" spans="1:8" x14ac:dyDescent="0.2">
      <c r="A71" s="95"/>
      <c r="B71" s="92"/>
      <c r="C71" s="92"/>
      <c r="D71" s="92"/>
      <c r="E71" s="92"/>
      <c r="F71" s="92"/>
      <c r="G71" s="92"/>
      <c r="H71" s="94"/>
    </row>
    <row r="72" spans="1:8" x14ac:dyDescent="0.2">
      <c r="A72" s="85" t="s">
        <v>111</v>
      </c>
      <c r="B72" s="86"/>
      <c r="C72" s="86"/>
      <c r="D72" s="86"/>
      <c r="E72" s="86"/>
      <c r="F72" s="86"/>
      <c r="G72" s="86"/>
      <c r="H72" s="87"/>
    </row>
    <row r="73" spans="1:8" x14ac:dyDescent="0.2">
      <c r="A73" s="88" t="s">
        <v>95</v>
      </c>
      <c r="B73" s="89" t="s">
        <v>92</v>
      </c>
      <c r="C73" s="89" t="s">
        <v>93</v>
      </c>
      <c r="D73" s="89" t="s">
        <v>112</v>
      </c>
      <c r="E73" s="89" t="s">
        <v>178</v>
      </c>
      <c r="F73" s="89" t="s">
        <v>100</v>
      </c>
      <c r="G73" s="89" t="s">
        <v>160</v>
      </c>
      <c r="H73" s="90" t="s">
        <v>109</v>
      </c>
    </row>
    <row r="74" spans="1:8" x14ac:dyDescent="0.2">
      <c r="A74" s="91">
        <v>1250</v>
      </c>
      <c r="B74" s="92" t="s">
        <v>179</v>
      </c>
      <c r="C74" s="93">
        <f>SUM(C75:C79)</f>
        <v>150440</v>
      </c>
      <c r="D74" s="93">
        <f>SUM(D75:D79)</f>
        <v>0</v>
      </c>
      <c r="E74" s="93">
        <f>SUM(E75:E79)</f>
        <v>56374.33</v>
      </c>
      <c r="F74" s="92"/>
      <c r="G74" s="92"/>
      <c r="H74" s="94"/>
    </row>
    <row r="75" spans="1:8" x14ac:dyDescent="0.2">
      <c r="A75" s="91">
        <v>1251</v>
      </c>
      <c r="B75" s="92" t="s">
        <v>180</v>
      </c>
      <c r="C75" s="93">
        <v>150440</v>
      </c>
      <c r="D75" s="93">
        <v>0</v>
      </c>
      <c r="E75" s="93">
        <v>56374.33</v>
      </c>
      <c r="F75" s="92"/>
      <c r="G75" s="92"/>
      <c r="H75" s="94"/>
    </row>
    <row r="76" spans="1:8" x14ac:dyDescent="0.2">
      <c r="A76" s="91">
        <v>1252</v>
      </c>
      <c r="B76" s="92" t="s">
        <v>181</v>
      </c>
      <c r="C76" s="93">
        <v>0</v>
      </c>
      <c r="D76" s="93">
        <v>0</v>
      </c>
      <c r="E76" s="93">
        <v>0</v>
      </c>
      <c r="F76" s="92"/>
      <c r="G76" s="92"/>
      <c r="H76" s="94"/>
    </row>
    <row r="77" spans="1:8" x14ac:dyDescent="0.2">
      <c r="A77" s="91">
        <v>1253</v>
      </c>
      <c r="B77" s="92" t="s">
        <v>182</v>
      </c>
      <c r="C77" s="93">
        <v>0</v>
      </c>
      <c r="D77" s="93">
        <v>0</v>
      </c>
      <c r="E77" s="93">
        <v>0</v>
      </c>
      <c r="F77" s="92"/>
      <c r="G77" s="92"/>
      <c r="H77" s="94"/>
    </row>
    <row r="78" spans="1:8" x14ac:dyDescent="0.2">
      <c r="A78" s="91">
        <v>1254</v>
      </c>
      <c r="B78" s="92" t="s">
        <v>183</v>
      </c>
      <c r="C78" s="93">
        <v>0</v>
      </c>
      <c r="D78" s="93">
        <v>0</v>
      </c>
      <c r="E78" s="93">
        <v>0</v>
      </c>
      <c r="F78" s="92"/>
      <c r="G78" s="92"/>
      <c r="H78" s="94"/>
    </row>
    <row r="79" spans="1:8" x14ac:dyDescent="0.2">
      <c r="A79" s="91">
        <v>1259</v>
      </c>
      <c r="B79" s="92" t="s">
        <v>184</v>
      </c>
      <c r="C79" s="93">
        <v>0</v>
      </c>
      <c r="D79" s="93">
        <v>0</v>
      </c>
      <c r="E79" s="93">
        <v>0</v>
      </c>
      <c r="F79" s="92"/>
      <c r="G79" s="92"/>
      <c r="H79" s="94"/>
    </row>
    <row r="80" spans="1:8" x14ac:dyDescent="0.2">
      <c r="A80" s="91">
        <v>1270</v>
      </c>
      <c r="B80" s="92" t="s">
        <v>185</v>
      </c>
      <c r="C80" s="93">
        <f>SUM(C81:C86)</f>
        <v>0</v>
      </c>
      <c r="D80" s="93">
        <f>SUM(D81:D86)</f>
        <v>0</v>
      </c>
      <c r="E80" s="93">
        <f>SUM(E81:E86)</f>
        <v>0</v>
      </c>
      <c r="F80" s="92"/>
      <c r="G80" s="92"/>
      <c r="H80" s="94"/>
    </row>
    <row r="81" spans="1:8" x14ac:dyDescent="0.2">
      <c r="A81" s="91">
        <v>1271</v>
      </c>
      <c r="B81" s="92" t="s">
        <v>186</v>
      </c>
      <c r="C81" s="93">
        <v>0</v>
      </c>
      <c r="D81" s="93">
        <v>0</v>
      </c>
      <c r="E81" s="93">
        <v>0</v>
      </c>
      <c r="F81" s="92"/>
      <c r="G81" s="92"/>
      <c r="H81" s="94"/>
    </row>
    <row r="82" spans="1:8" x14ac:dyDescent="0.2">
      <c r="A82" s="91">
        <v>1272</v>
      </c>
      <c r="B82" s="92" t="s">
        <v>187</v>
      </c>
      <c r="C82" s="93">
        <v>0</v>
      </c>
      <c r="D82" s="93">
        <v>0</v>
      </c>
      <c r="E82" s="93">
        <v>0</v>
      </c>
      <c r="F82" s="92"/>
      <c r="G82" s="92"/>
      <c r="H82" s="94"/>
    </row>
    <row r="83" spans="1:8" x14ac:dyDescent="0.2">
      <c r="A83" s="91">
        <v>1273</v>
      </c>
      <c r="B83" s="92" t="s">
        <v>188</v>
      </c>
      <c r="C83" s="93">
        <v>0</v>
      </c>
      <c r="D83" s="93">
        <v>0</v>
      </c>
      <c r="E83" s="93">
        <v>0</v>
      </c>
      <c r="F83" s="92"/>
      <c r="G83" s="92"/>
      <c r="H83" s="94"/>
    </row>
    <row r="84" spans="1:8" x14ac:dyDescent="0.2">
      <c r="A84" s="91">
        <v>1274</v>
      </c>
      <c r="B84" s="92" t="s">
        <v>189</v>
      </c>
      <c r="C84" s="93">
        <v>0</v>
      </c>
      <c r="D84" s="93">
        <v>0</v>
      </c>
      <c r="E84" s="93">
        <v>0</v>
      </c>
      <c r="F84" s="92"/>
      <c r="G84" s="92"/>
      <c r="H84" s="94"/>
    </row>
    <row r="85" spans="1:8" x14ac:dyDescent="0.2">
      <c r="A85" s="91">
        <v>1275</v>
      </c>
      <c r="B85" s="92" t="s">
        <v>190</v>
      </c>
      <c r="C85" s="93">
        <v>0</v>
      </c>
      <c r="D85" s="93">
        <v>0</v>
      </c>
      <c r="E85" s="93">
        <v>0</v>
      </c>
      <c r="F85" s="92"/>
      <c r="G85" s="92"/>
      <c r="H85" s="94"/>
    </row>
    <row r="86" spans="1:8" x14ac:dyDescent="0.2">
      <c r="A86" s="91">
        <v>1279</v>
      </c>
      <c r="B86" s="92" t="s">
        <v>191</v>
      </c>
      <c r="C86" s="93">
        <v>0</v>
      </c>
      <c r="D86" s="93">
        <v>0</v>
      </c>
      <c r="E86" s="93">
        <v>0</v>
      </c>
      <c r="F86" s="92"/>
      <c r="G86" s="92"/>
      <c r="H86" s="94"/>
    </row>
    <row r="87" spans="1:8" x14ac:dyDescent="0.2">
      <c r="A87" s="95"/>
      <c r="B87" s="92"/>
      <c r="C87" s="92"/>
      <c r="D87" s="92"/>
      <c r="E87" s="92"/>
      <c r="F87" s="92"/>
      <c r="G87" s="92"/>
      <c r="H87" s="94"/>
    </row>
    <row r="88" spans="1:8" x14ac:dyDescent="0.2">
      <c r="A88" s="85" t="s">
        <v>113</v>
      </c>
      <c r="B88" s="86"/>
      <c r="C88" s="86"/>
      <c r="D88" s="86"/>
      <c r="E88" s="86"/>
      <c r="F88" s="86"/>
      <c r="G88" s="86"/>
      <c r="H88" s="87"/>
    </row>
    <row r="89" spans="1:8" x14ac:dyDescent="0.2">
      <c r="A89" s="88" t="s">
        <v>95</v>
      </c>
      <c r="B89" s="89" t="s">
        <v>92</v>
      </c>
      <c r="C89" s="89" t="s">
        <v>93</v>
      </c>
      <c r="D89" s="89" t="s">
        <v>192</v>
      </c>
      <c r="E89" s="89"/>
      <c r="F89" s="89"/>
      <c r="G89" s="89"/>
      <c r="H89" s="90"/>
    </row>
    <row r="90" spans="1:8" x14ac:dyDescent="0.2">
      <c r="A90" s="91">
        <v>1160</v>
      </c>
      <c r="B90" s="92" t="s">
        <v>193</v>
      </c>
      <c r="C90" s="93">
        <f>SUM(C91:C92)</f>
        <v>0</v>
      </c>
      <c r="D90" s="92"/>
      <c r="E90" s="92"/>
      <c r="F90" s="92"/>
      <c r="G90" s="92"/>
      <c r="H90" s="94"/>
    </row>
    <row r="91" spans="1:8" x14ac:dyDescent="0.2">
      <c r="A91" s="91">
        <v>1161</v>
      </c>
      <c r="B91" s="92" t="s">
        <v>194</v>
      </c>
      <c r="C91" s="93">
        <v>0</v>
      </c>
      <c r="D91" s="92"/>
      <c r="E91" s="92"/>
      <c r="F91" s="92"/>
      <c r="G91" s="92"/>
      <c r="H91" s="94"/>
    </row>
    <row r="92" spans="1:8" x14ac:dyDescent="0.2">
      <c r="A92" s="91">
        <v>1162</v>
      </c>
      <c r="B92" s="92" t="s">
        <v>195</v>
      </c>
      <c r="C92" s="93">
        <v>0</v>
      </c>
      <c r="D92" s="92"/>
      <c r="E92" s="92"/>
      <c r="F92" s="92"/>
      <c r="G92" s="92"/>
      <c r="H92" s="94"/>
    </row>
    <row r="93" spans="1:8" x14ac:dyDescent="0.2">
      <c r="A93" s="95"/>
      <c r="B93" s="92"/>
      <c r="C93" s="92"/>
      <c r="D93" s="92"/>
      <c r="E93" s="92"/>
      <c r="F93" s="92"/>
      <c r="G93" s="92"/>
      <c r="H93" s="94"/>
    </row>
    <row r="94" spans="1:8" x14ac:dyDescent="0.2">
      <c r="A94" s="85" t="s">
        <v>515</v>
      </c>
      <c r="B94" s="86"/>
      <c r="C94" s="86"/>
      <c r="D94" s="86"/>
      <c r="E94" s="86"/>
      <c r="F94" s="86"/>
      <c r="G94" s="86"/>
      <c r="H94" s="87"/>
    </row>
    <row r="95" spans="1:8" x14ac:dyDescent="0.2">
      <c r="A95" s="88" t="s">
        <v>95</v>
      </c>
      <c r="B95" s="89" t="s">
        <v>92</v>
      </c>
      <c r="C95" s="89" t="s">
        <v>93</v>
      </c>
      <c r="D95" s="89" t="s">
        <v>139</v>
      </c>
      <c r="E95" s="89"/>
      <c r="F95" s="89"/>
      <c r="G95" s="89"/>
      <c r="H95" s="90"/>
    </row>
    <row r="96" spans="1:8" x14ac:dyDescent="0.2">
      <c r="A96" s="91">
        <v>1190</v>
      </c>
      <c r="B96" s="92" t="s">
        <v>524</v>
      </c>
      <c r="C96" s="93">
        <f>SUM(C97:C100)</f>
        <v>0</v>
      </c>
      <c r="D96" s="92"/>
      <c r="E96" s="92"/>
      <c r="F96" s="92"/>
      <c r="G96" s="92"/>
      <c r="H96" s="94"/>
    </row>
    <row r="97" spans="1:8" x14ac:dyDescent="0.2">
      <c r="A97" s="91">
        <v>1191</v>
      </c>
      <c r="B97" s="92" t="s">
        <v>516</v>
      </c>
      <c r="C97" s="93">
        <v>0</v>
      </c>
      <c r="D97" s="92"/>
      <c r="E97" s="92"/>
      <c r="F97" s="92"/>
      <c r="G97" s="92"/>
      <c r="H97" s="94"/>
    </row>
    <row r="98" spans="1:8" x14ac:dyDescent="0.2">
      <c r="A98" s="91">
        <v>1192</v>
      </c>
      <c r="B98" s="92" t="s">
        <v>517</v>
      </c>
      <c r="C98" s="93">
        <v>0</v>
      </c>
      <c r="D98" s="92"/>
      <c r="E98" s="92"/>
      <c r="F98" s="92"/>
      <c r="G98" s="92"/>
      <c r="H98" s="94"/>
    </row>
    <row r="99" spans="1:8" x14ac:dyDescent="0.2">
      <c r="A99" s="91">
        <v>1193</v>
      </c>
      <c r="B99" s="92" t="s">
        <v>518</v>
      </c>
      <c r="C99" s="93">
        <v>0</v>
      </c>
      <c r="D99" s="92"/>
      <c r="E99" s="92"/>
      <c r="F99" s="92"/>
      <c r="G99" s="92"/>
      <c r="H99" s="94"/>
    </row>
    <row r="100" spans="1:8" x14ac:dyDescent="0.2">
      <c r="A100" s="91">
        <v>1194</v>
      </c>
      <c r="B100" s="92" t="s">
        <v>519</v>
      </c>
      <c r="C100" s="93">
        <v>0</v>
      </c>
      <c r="D100" s="92"/>
      <c r="E100" s="92"/>
      <c r="F100" s="92"/>
      <c r="G100" s="92"/>
      <c r="H100" s="94"/>
    </row>
    <row r="101" spans="1:8" x14ac:dyDescent="0.2">
      <c r="A101" s="91"/>
      <c r="B101" s="92"/>
      <c r="C101" s="93"/>
      <c r="D101" s="92"/>
      <c r="E101" s="92"/>
      <c r="F101" s="92"/>
      <c r="G101" s="92"/>
      <c r="H101" s="94"/>
    </row>
    <row r="102" spans="1:8" x14ac:dyDescent="0.2">
      <c r="A102" s="88" t="s">
        <v>95</v>
      </c>
      <c r="B102" s="89" t="s">
        <v>92</v>
      </c>
      <c r="C102" s="89" t="s">
        <v>93</v>
      </c>
      <c r="D102" s="89" t="s">
        <v>139</v>
      </c>
      <c r="E102" s="89"/>
      <c r="F102" s="89"/>
      <c r="G102" s="89"/>
      <c r="H102" s="90"/>
    </row>
    <row r="103" spans="1:8" x14ac:dyDescent="0.2">
      <c r="A103" s="91">
        <v>1290</v>
      </c>
      <c r="B103" s="92" t="s">
        <v>196</v>
      </c>
      <c r="C103" s="93">
        <f>SUM(C104:C106)</f>
        <v>0</v>
      </c>
      <c r="D103" s="92"/>
      <c r="E103" s="92"/>
      <c r="F103" s="92"/>
      <c r="G103" s="92"/>
      <c r="H103" s="94"/>
    </row>
    <row r="104" spans="1:8" x14ac:dyDescent="0.2">
      <c r="A104" s="91">
        <v>1291</v>
      </c>
      <c r="B104" s="92" t="s">
        <v>197</v>
      </c>
      <c r="C104" s="93">
        <v>0</v>
      </c>
      <c r="D104" s="92"/>
      <c r="E104" s="92"/>
      <c r="F104" s="92"/>
      <c r="G104" s="92"/>
      <c r="H104" s="94"/>
    </row>
    <row r="105" spans="1:8" x14ac:dyDescent="0.2">
      <c r="A105" s="91">
        <v>1292</v>
      </c>
      <c r="B105" s="92" t="s">
        <v>198</v>
      </c>
      <c r="C105" s="93">
        <v>0</v>
      </c>
      <c r="D105" s="92"/>
      <c r="E105" s="92"/>
      <c r="F105" s="92"/>
      <c r="G105" s="92"/>
      <c r="H105" s="94"/>
    </row>
    <row r="106" spans="1:8" x14ac:dyDescent="0.2">
      <c r="A106" s="91">
        <v>1293</v>
      </c>
      <c r="B106" s="92" t="s">
        <v>199</v>
      </c>
      <c r="C106" s="93">
        <v>0</v>
      </c>
      <c r="D106" s="92"/>
      <c r="E106" s="92"/>
      <c r="F106" s="92"/>
      <c r="G106" s="92"/>
      <c r="H106" s="94"/>
    </row>
    <row r="107" spans="1:8" x14ac:dyDescent="0.2">
      <c r="A107" s="95"/>
      <c r="B107" s="92"/>
      <c r="C107" s="92"/>
      <c r="D107" s="92"/>
      <c r="E107" s="92"/>
      <c r="F107" s="92"/>
      <c r="G107" s="92"/>
      <c r="H107" s="94"/>
    </row>
    <row r="108" spans="1:8" x14ac:dyDescent="0.2">
      <c r="A108" s="85" t="s">
        <v>114</v>
      </c>
      <c r="B108" s="86"/>
      <c r="C108" s="86"/>
      <c r="D108" s="86"/>
      <c r="E108" s="86"/>
      <c r="F108" s="86"/>
      <c r="G108" s="86"/>
      <c r="H108" s="87"/>
    </row>
    <row r="109" spans="1:8" x14ac:dyDescent="0.2">
      <c r="A109" s="88" t="s">
        <v>95</v>
      </c>
      <c r="B109" s="89" t="s">
        <v>92</v>
      </c>
      <c r="C109" s="89" t="s">
        <v>93</v>
      </c>
      <c r="D109" s="89" t="s">
        <v>135</v>
      </c>
      <c r="E109" s="89" t="s">
        <v>136</v>
      </c>
      <c r="F109" s="89" t="s">
        <v>137</v>
      </c>
      <c r="G109" s="89" t="s">
        <v>200</v>
      </c>
      <c r="H109" s="90" t="s">
        <v>201</v>
      </c>
    </row>
    <row r="110" spans="1:8" x14ac:dyDescent="0.2">
      <c r="A110" s="91">
        <v>2110</v>
      </c>
      <c r="B110" s="92" t="s">
        <v>202</v>
      </c>
      <c r="C110" s="93">
        <f>SUM(C111:C119)</f>
        <v>13024135.09</v>
      </c>
      <c r="D110" s="93">
        <f>SUM(D111:D119)</f>
        <v>13024135.09</v>
      </c>
      <c r="E110" s="93">
        <f>SUM(E111:E119)</f>
        <v>0</v>
      </c>
      <c r="F110" s="93">
        <f>SUM(F111:F119)</f>
        <v>0</v>
      </c>
      <c r="G110" s="93">
        <f>SUM(G111:G119)</f>
        <v>0</v>
      </c>
      <c r="H110" s="94"/>
    </row>
    <row r="111" spans="1:8" x14ac:dyDescent="0.2">
      <c r="A111" s="91">
        <v>2111</v>
      </c>
      <c r="B111" s="92" t="s">
        <v>203</v>
      </c>
      <c r="C111" s="93">
        <v>1661724.03</v>
      </c>
      <c r="D111" s="93">
        <f>C111</f>
        <v>1661724.03</v>
      </c>
      <c r="E111" s="93">
        <v>0</v>
      </c>
      <c r="F111" s="93">
        <v>0</v>
      </c>
      <c r="G111" s="93">
        <v>0</v>
      </c>
      <c r="H111" s="94"/>
    </row>
    <row r="112" spans="1:8" x14ac:dyDescent="0.2">
      <c r="A112" s="91">
        <v>2112</v>
      </c>
      <c r="B112" s="92" t="s">
        <v>204</v>
      </c>
      <c r="C112" s="93">
        <v>1918679.73</v>
      </c>
      <c r="D112" s="93">
        <f t="shared" ref="D112:D119" si="1">C112</f>
        <v>1918679.73</v>
      </c>
      <c r="E112" s="93">
        <v>0</v>
      </c>
      <c r="F112" s="93">
        <v>0</v>
      </c>
      <c r="G112" s="93">
        <v>0</v>
      </c>
      <c r="H112" s="94"/>
    </row>
    <row r="113" spans="1:8" x14ac:dyDescent="0.2">
      <c r="A113" s="91">
        <v>2113</v>
      </c>
      <c r="B113" s="92" t="s">
        <v>205</v>
      </c>
      <c r="C113" s="93">
        <v>0</v>
      </c>
      <c r="D113" s="93">
        <f t="shared" si="1"/>
        <v>0</v>
      </c>
      <c r="E113" s="93">
        <v>0</v>
      </c>
      <c r="F113" s="93">
        <v>0</v>
      </c>
      <c r="G113" s="93">
        <v>0</v>
      </c>
      <c r="H113" s="94"/>
    </row>
    <row r="114" spans="1:8" x14ac:dyDescent="0.2">
      <c r="A114" s="91">
        <v>2114</v>
      </c>
      <c r="B114" s="92" t="s">
        <v>206</v>
      </c>
      <c r="C114" s="93">
        <v>0</v>
      </c>
      <c r="D114" s="93">
        <f t="shared" si="1"/>
        <v>0</v>
      </c>
      <c r="E114" s="93">
        <v>0</v>
      </c>
      <c r="F114" s="93">
        <v>0</v>
      </c>
      <c r="G114" s="93">
        <v>0</v>
      </c>
      <c r="H114" s="94"/>
    </row>
    <row r="115" spans="1:8" x14ac:dyDescent="0.2">
      <c r="A115" s="91">
        <v>2115</v>
      </c>
      <c r="B115" s="92" t="s">
        <v>207</v>
      </c>
      <c r="C115" s="93">
        <v>0</v>
      </c>
      <c r="D115" s="93">
        <f t="shared" si="1"/>
        <v>0</v>
      </c>
      <c r="E115" s="93">
        <v>0</v>
      </c>
      <c r="F115" s="93">
        <v>0</v>
      </c>
      <c r="G115" s="93">
        <v>0</v>
      </c>
      <c r="H115" s="94"/>
    </row>
    <row r="116" spans="1:8" x14ac:dyDescent="0.2">
      <c r="A116" s="91">
        <v>2116</v>
      </c>
      <c r="B116" s="92" t="s">
        <v>208</v>
      </c>
      <c r="C116" s="93">
        <v>0</v>
      </c>
      <c r="D116" s="93">
        <f t="shared" si="1"/>
        <v>0</v>
      </c>
      <c r="E116" s="93">
        <v>0</v>
      </c>
      <c r="F116" s="93">
        <v>0</v>
      </c>
      <c r="G116" s="93">
        <v>0</v>
      </c>
      <c r="H116" s="94"/>
    </row>
    <row r="117" spans="1:8" x14ac:dyDescent="0.2">
      <c r="A117" s="91">
        <v>2117</v>
      </c>
      <c r="B117" s="92" t="s">
        <v>209</v>
      </c>
      <c r="C117" s="93">
        <v>7637098.04</v>
      </c>
      <c r="D117" s="93">
        <f t="shared" si="1"/>
        <v>7637098.04</v>
      </c>
      <c r="E117" s="93">
        <v>0</v>
      </c>
      <c r="F117" s="93">
        <v>0</v>
      </c>
      <c r="G117" s="93">
        <v>0</v>
      </c>
      <c r="H117" s="94"/>
    </row>
    <row r="118" spans="1:8" x14ac:dyDescent="0.2">
      <c r="A118" s="91">
        <v>2118</v>
      </c>
      <c r="B118" s="92" t="s">
        <v>210</v>
      </c>
      <c r="C118" s="93">
        <v>0</v>
      </c>
      <c r="D118" s="93">
        <f t="shared" si="1"/>
        <v>0</v>
      </c>
      <c r="E118" s="93">
        <v>0</v>
      </c>
      <c r="F118" s="93">
        <v>0</v>
      </c>
      <c r="G118" s="93">
        <v>0</v>
      </c>
      <c r="H118" s="94"/>
    </row>
    <row r="119" spans="1:8" x14ac:dyDescent="0.2">
      <c r="A119" s="91">
        <v>2119</v>
      </c>
      <c r="B119" s="92" t="s">
        <v>211</v>
      </c>
      <c r="C119" s="93">
        <v>1806633.29</v>
      </c>
      <c r="D119" s="93">
        <f t="shared" si="1"/>
        <v>1806633.29</v>
      </c>
      <c r="E119" s="93">
        <v>0</v>
      </c>
      <c r="F119" s="93">
        <v>0</v>
      </c>
      <c r="G119" s="93">
        <v>0</v>
      </c>
      <c r="H119" s="94"/>
    </row>
    <row r="120" spans="1:8" x14ac:dyDescent="0.2">
      <c r="A120" s="91">
        <v>2120</v>
      </c>
      <c r="B120" s="92" t="s">
        <v>212</v>
      </c>
      <c r="C120" s="93">
        <f>SUM(C121:C123)</f>
        <v>0</v>
      </c>
      <c r="D120" s="93">
        <f t="shared" ref="D120:G120" si="2">SUM(D121:D123)</f>
        <v>0</v>
      </c>
      <c r="E120" s="93">
        <f t="shared" si="2"/>
        <v>0</v>
      </c>
      <c r="F120" s="93">
        <f t="shared" si="2"/>
        <v>0</v>
      </c>
      <c r="G120" s="93">
        <f t="shared" si="2"/>
        <v>0</v>
      </c>
      <c r="H120" s="94"/>
    </row>
    <row r="121" spans="1:8" x14ac:dyDescent="0.2">
      <c r="A121" s="91">
        <v>2121</v>
      </c>
      <c r="B121" s="92" t="s">
        <v>213</v>
      </c>
      <c r="C121" s="93">
        <v>0</v>
      </c>
      <c r="D121" s="93">
        <f>C121</f>
        <v>0</v>
      </c>
      <c r="E121" s="93">
        <v>0</v>
      </c>
      <c r="F121" s="93">
        <v>0</v>
      </c>
      <c r="G121" s="93">
        <v>0</v>
      </c>
      <c r="H121" s="94"/>
    </row>
    <row r="122" spans="1:8" x14ac:dyDescent="0.2">
      <c r="A122" s="91">
        <v>2122</v>
      </c>
      <c r="B122" s="92" t="s">
        <v>214</v>
      </c>
      <c r="C122" s="93">
        <v>0</v>
      </c>
      <c r="D122" s="93">
        <f t="shared" ref="D122:D123" si="3">C122</f>
        <v>0</v>
      </c>
      <c r="E122" s="93">
        <v>0</v>
      </c>
      <c r="F122" s="93">
        <v>0</v>
      </c>
      <c r="G122" s="93">
        <v>0</v>
      </c>
      <c r="H122" s="94"/>
    </row>
    <row r="123" spans="1:8" x14ac:dyDescent="0.2">
      <c r="A123" s="91">
        <v>2129</v>
      </c>
      <c r="B123" s="92" t="s">
        <v>215</v>
      </c>
      <c r="C123" s="93">
        <v>0</v>
      </c>
      <c r="D123" s="93">
        <f t="shared" si="3"/>
        <v>0</v>
      </c>
      <c r="E123" s="93">
        <v>0</v>
      </c>
      <c r="F123" s="93">
        <v>0</v>
      </c>
      <c r="G123" s="93">
        <v>0</v>
      </c>
      <c r="H123" s="94"/>
    </row>
    <row r="124" spans="1:8" x14ac:dyDescent="0.2">
      <c r="A124" s="95"/>
      <c r="B124" s="92"/>
      <c r="C124" s="92"/>
      <c r="D124" s="92"/>
      <c r="E124" s="92"/>
      <c r="F124" s="92"/>
      <c r="G124" s="92"/>
      <c r="H124" s="94"/>
    </row>
    <row r="125" spans="1:8" x14ac:dyDescent="0.2">
      <c r="A125" s="85" t="s">
        <v>115</v>
      </c>
      <c r="B125" s="86"/>
      <c r="C125" s="86"/>
      <c r="D125" s="86"/>
      <c r="E125" s="86"/>
      <c r="F125" s="86"/>
      <c r="G125" s="86"/>
      <c r="H125" s="87"/>
    </row>
    <row r="126" spans="1:8" x14ac:dyDescent="0.2">
      <c r="A126" s="88" t="s">
        <v>95</v>
      </c>
      <c r="B126" s="89" t="s">
        <v>92</v>
      </c>
      <c r="C126" s="89" t="s">
        <v>93</v>
      </c>
      <c r="D126" s="89" t="s">
        <v>96</v>
      </c>
      <c r="E126" s="89" t="s">
        <v>139</v>
      </c>
      <c r="F126" s="89"/>
      <c r="G126" s="89"/>
      <c r="H126" s="90"/>
    </row>
    <row r="127" spans="1:8" x14ac:dyDescent="0.2">
      <c r="A127" s="91">
        <v>2160</v>
      </c>
      <c r="B127" s="92" t="s">
        <v>216</v>
      </c>
      <c r="C127" s="93">
        <f>SUM(C128:C133)</f>
        <v>0</v>
      </c>
      <c r="D127" s="92"/>
      <c r="E127" s="92"/>
      <c r="F127" s="92"/>
      <c r="G127" s="92"/>
      <c r="H127" s="94"/>
    </row>
    <row r="128" spans="1:8" x14ac:dyDescent="0.2">
      <c r="A128" s="91">
        <v>2161</v>
      </c>
      <c r="B128" s="92" t="s">
        <v>217</v>
      </c>
      <c r="C128" s="93">
        <v>0</v>
      </c>
      <c r="D128" s="92"/>
      <c r="E128" s="92"/>
      <c r="F128" s="92"/>
      <c r="G128" s="92"/>
      <c r="H128" s="94"/>
    </row>
    <row r="129" spans="1:8" x14ac:dyDescent="0.2">
      <c r="A129" s="91">
        <v>2162</v>
      </c>
      <c r="B129" s="92" t="s">
        <v>218</v>
      </c>
      <c r="C129" s="93">
        <v>0</v>
      </c>
      <c r="D129" s="92"/>
      <c r="E129" s="92"/>
      <c r="F129" s="92"/>
      <c r="G129" s="92"/>
      <c r="H129" s="94"/>
    </row>
    <row r="130" spans="1:8" x14ac:dyDescent="0.2">
      <c r="A130" s="91">
        <v>2163</v>
      </c>
      <c r="B130" s="92" t="s">
        <v>219</v>
      </c>
      <c r="C130" s="93">
        <v>0</v>
      </c>
      <c r="D130" s="92"/>
      <c r="E130" s="92"/>
      <c r="F130" s="92"/>
      <c r="G130" s="92"/>
      <c r="H130" s="94"/>
    </row>
    <row r="131" spans="1:8" x14ac:dyDescent="0.2">
      <c r="A131" s="91">
        <v>2164</v>
      </c>
      <c r="B131" s="92" t="s">
        <v>220</v>
      </c>
      <c r="C131" s="93">
        <v>0</v>
      </c>
      <c r="D131" s="92"/>
      <c r="E131" s="92"/>
      <c r="F131" s="92"/>
      <c r="G131" s="92"/>
      <c r="H131" s="94"/>
    </row>
    <row r="132" spans="1:8" x14ac:dyDescent="0.2">
      <c r="A132" s="91">
        <v>2165</v>
      </c>
      <c r="B132" s="92" t="s">
        <v>221</v>
      </c>
      <c r="C132" s="93">
        <v>0</v>
      </c>
      <c r="D132" s="92"/>
      <c r="E132" s="92"/>
      <c r="F132" s="92"/>
      <c r="G132" s="92"/>
      <c r="H132" s="94"/>
    </row>
    <row r="133" spans="1:8" x14ac:dyDescent="0.2">
      <c r="A133" s="91">
        <v>2166</v>
      </c>
      <c r="B133" s="92" t="s">
        <v>222</v>
      </c>
      <c r="C133" s="93">
        <v>0</v>
      </c>
      <c r="D133" s="92"/>
      <c r="E133" s="92"/>
      <c r="F133" s="92"/>
      <c r="G133" s="92"/>
      <c r="H133" s="94"/>
    </row>
    <row r="134" spans="1:8" x14ac:dyDescent="0.2">
      <c r="A134" s="91">
        <v>2250</v>
      </c>
      <c r="B134" s="92" t="s">
        <v>223</v>
      </c>
      <c r="C134" s="93">
        <f>SUM(C135:C140)</f>
        <v>0</v>
      </c>
      <c r="D134" s="92"/>
      <c r="E134" s="92"/>
      <c r="F134" s="92"/>
      <c r="G134" s="92"/>
      <c r="H134" s="94"/>
    </row>
    <row r="135" spans="1:8" x14ac:dyDescent="0.2">
      <c r="A135" s="91">
        <v>2251</v>
      </c>
      <c r="B135" s="92" t="s">
        <v>224</v>
      </c>
      <c r="C135" s="93">
        <v>0</v>
      </c>
      <c r="D135" s="92"/>
      <c r="E135" s="92"/>
      <c r="F135" s="92"/>
      <c r="G135" s="92"/>
      <c r="H135" s="94"/>
    </row>
    <row r="136" spans="1:8" x14ac:dyDescent="0.2">
      <c r="A136" s="91">
        <v>2252</v>
      </c>
      <c r="B136" s="92" t="s">
        <v>225</v>
      </c>
      <c r="C136" s="93">
        <v>0</v>
      </c>
      <c r="D136" s="92"/>
      <c r="E136" s="92"/>
      <c r="F136" s="92"/>
      <c r="G136" s="92"/>
      <c r="H136" s="94"/>
    </row>
    <row r="137" spans="1:8" x14ac:dyDescent="0.2">
      <c r="A137" s="91">
        <v>2253</v>
      </c>
      <c r="B137" s="92" t="s">
        <v>226</v>
      </c>
      <c r="C137" s="93">
        <v>0</v>
      </c>
      <c r="D137" s="92"/>
      <c r="E137" s="92"/>
      <c r="F137" s="92"/>
      <c r="G137" s="92"/>
      <c r="H137" s="94"/>
    </row>
    <row r="138" spans="1:8" x14ac:dyDescent="0.2">
      <c r="A138" s="91">
        <v>2254</v>
      </c>
      <c r="B138" s="92" t="s">
        <v>227</v>
      </c>
      <c r="C138" s="93">
        <v>0</v>
      </c>
      <c r="D138" s="92"/>
      <c r="E138" s="92"/>
      <c r="F138" s="92"/>
      <c r="G138" s="92"/>
      <c r="H138" s="94"/>
    </row>
    <row r="139" spans="1:8" x14ac:dyDescent="0.2">
      <c r="A139" s="91">
        <v>2255</v>
      </c>
      <c r="B139" s="92" t="s">
        <v>228</v>
      </c>
      <c r="C139" s="93">
        <v>0</v>
      </c>
      <c r="D139" s="92"/>
      <c r="E139" s="92"/>
      <c r="F139" s="92"/>
      <c r="G139" s="92"/>
      <c r="H139" s="94"/>
    </row>
    <row r="140" spans="1:8" x14ac:dyDescent="0.2">
      <c r="A140" s="91">
        <v>2256</v>
      </c>
      <c r="B140" s="92" t="s">
        <v>229</v>
      </c>
      <c r="C140" s="93">
        <v>0</v>
      </c>
      <c r="D140" s="92"/>
      <c r="E140" s="92"/>
      <c r="F140" s="92"/>
      <c r="G140" s="92"/>
      <c r="H140" s="94"/>
    </row>
    <row r="141" spans="1:8" x14ac:dyDescent="0.2">
      <c r="A141" s="95"/>
      <c r="B141" s="92"/>
      <c r="C141" s="92"/>
      <c r="D141" s="92"/>
      <c r="E141" s="92"/>
      <c r="F141" s="92"/>
      <c r="G141" s="92"/>
      <c r="H141" s="94"/>
    </row>
    <row r="142" spans="1:8" x14ac:dyDescent="0.2">
      <c r="A142" s="85" t="s">
        <v>116</v>
      </c>
      <c r="B142" s="86"/>
      <c r="C142" s="86"/>
      <c r="D142" s="86"/>
      <c r="E142" s="86"/>
      <c r="F142" s="86"/>
      <c r="G142" s="86"/>
      <c r="H142" s="87"/>
    </row>
    <row r="143" spans="1:8" x14ac:dyDescent="0.2">
      <c r="A143" s="96" t="s">
        <v>95</v>
      </c>
      <c r="B143" s="97" t="s">
        <v>92</v>
      </c>
      <c r="C143" s="97" t="s">
        <v>93</v>
      </c>
      <c r="D143" s="97" t="s">
        <v>96</v>
      </c>
      <c r="E143" s="97" t="s">
        <v>139</v>
      </c>
      <c r="F143" s="97"/>
      <c r="G143" s="97"/>
      <c r="H143" s="98"/>
    </row>
    <row r="144" spans="1:8" x14ac:dyDescent="0.2">
      <c r="A144" s="91">
        <v>2159</v>
      </c>
      <c r="B144" s="92" t="s">
        <v>230</v>
      </c>
      <c r="C144" s="93">
        <v>0</v>
      </c>
      <c r="D144" s="92"/>
      <c r="E144" s="92"/>
      <c r="F144" s="92"/>
      <c r="G144" s="92"/>
      <c r="H144" s="94"/>
    </row>
    <row r="145" spans="1:8" x14ac:dyDescent="0.2">
      <c r="A145" s="91">
        <v>2199</v>
      </c>
      <c r="B145" s="92" t="s">
        <v>231</v>
      </c>
      <c r="C145" s="93">
        <v>0</v>
      </c>
      <c r="D145" s="92"/>
      <c r="E145" s="92"/>
      <c r="F145" s="92"/>
      <c r="G145" s="92"/>
      <c r="H145" s="94"/>
    </row>
    <row r="146" spans="1:8" x14ac:dyDescent="0.2">
      <c r="A146" s="91">
        <v>2240</v>
      </c>
      <c r="B146" s="92" t="s">
        <v>232</v>
      </c>
      <c r="C146" s="93">
        <f>SUM(C147:C149)</f>
        <v>0</v>
      </c>
      <c r="D146" s="92"/>
      <c r="E146" s="92"/>
      <c r="F146" s="92"/>
      <c r="G146" s="92"/>
      <c r="H146" s="94"/>
    </row>
    <row r="147" spans="1:8" x14ac:dyDescent="0.2">
      <c r="A147" s="91">
        <v>2241</v>
      </c>
      <c r="B147" s="92" t="s">
        <v>233</v>
      </c>
      <c r="C147" s="93">
        <v>0</v>
      </c>
      <c r="D147" s="92"/>
      <c r="E147" s="92"/>
      <c r="F147" s="92"/>
      <c r="G147" s="92"/>
      <c r="H147" s="94"/>
    </row>
    <row r="148" spans="1:8" x14ac:dyDescent="0.2">
      <c r="A148" s="91">
        <v>2242</v>
      </c>
      <c r="B148" s="92" t="s">
        <v>234</v>
      </c>
      <c r="C148" s="93">
        <v>0</v>
      </c>
      <c r="D148" s="92"/>
      <c r="E148" s="92"/>
      <c r="F148" s="92"/>
      <c r="G148" s="92"/>
      <c r="H148" s="94"/>
    </row>
    <row r="149" spans="1:8" ht="12" thickBot="1" x14ac:dyDescent="0.25">
      <c r="A149" s="99">
        <v>2249</v>
      </c>
      <c r="B149" s="100" t="s">
        <v>235</v>
      </c>
      <c r="C149" s="101">
        <v>0</v>
      </c>
      <c r="D149" s="100"/>
      <c r="E149" s="100"/>
      <c r="F149" s="100"/>
      <c r="G149" s="100"/>
      <c r="H149" s="102"/>
    </row>
    <row r="150" spans="1:8" x14ac:dyDescent="0.2">
      <c r="A150" s="77" t="s">
        <v>540</v>
      </c>
      <c r="B150" s="78"/>
      <c r="C150" s="79"/>
      <c r="D150" s="79"/>
      <c r="E150" s="79"/>
      <c r="F150" s="79"/>
    </row>
    <row r="151" spans="1:8" x14ac:dyDescent="0.2">
      <c r="A151" s="78"/>
      <c r="B151" s="78"/>
      <c r="C151" s="79"/>
      <c r="D151" s="79"/>
      <c r="E151" s="79"/>
      <c r="F151" s="79"/>
    </row>
    <row r="152" spans="1:8" x14ac:dyDescent="0.2">
      <c r="A152" s="80" t="s">
        <v>541</v>
      </c>
      <c r="B152" s="80" t="s">
        <v>542</v>
      </c>
      <c r="C152" s="79"/>
      <c r="D152" s="79"/>
      <c r="E152" s="80" t="s">
        <v>543</v>
      </c>
      <c r="F152" s="80"/>
    </row>
    <row r="153" spans="1:8" x14ac:dyDescent="0.2">
      <c r="A153" s="80"/>
      <c r="B153" s="80"/>
      <c r="C153" s="79"/>
      <c r="D153" s="79"/>
      <c r="E153" s="80"/>
      <c r="F153" s="80"/>
    </row>
    <row r="154" spans="1:8" x14ac:dyDescent="0.2">
      <c r="A154" s="80"/>
      <c r="B154" s="80"/>
      <c r="C154" s="79"/>
      <c r="D154" s="79"/>
      <c r="E154" s="80"/>
      <c r="F154" s="80"/>
    </row>
    <row r="155" spans="1:8" x14ac:dyDescent="0.2">
      <c r="A155" s="80" t="s">
        <v>544</v>
      </c>
      <c r="B155" s="80" t="s">
        <v>545</v>
      </c>
      <c r="C155" s="79"/>
      <c r="D155" s="79"/>
      <c r="E155" s="80" t="s">
        <v>546</v>
      </c>
      <c r="F155" s="80"/>
    </row>
    <row r="156" spans="1:8" x14ac:dyDescent="0.2">
      <c r="A156" s="78"/>
      <c r="B156" s="78"/>
      <c r="C156" s="79"/>
      <c r="D156" s="79"/>
      <c r="E156" s="79"/>
      <c r="F156" s="79"/>
    </row>
    <row r="194" spans="3:3" x14ac:dyDescent="0.2">
      <c r="C194" s="6">
        <v>0</v>
      </c>
    </row>
    <row r="195" spans="3:3" x14ac:dyDescent="0.2">
      <c r="C195" s="6">
        <v>0</v>
      </c>
    </row>
    <row r="197" spans="3:3" x14ac:dyDescent="0.2">
      <c r="C197" s="6">
        <v>0</v>
      </c>
    </row>
    <row r="198" spans="3:3" x14ac:dyDescent="0.2">
      <c r="C198" s="6">
        <v>0</v>
      </c>
    </row>
    <row r="200" spans="3:3" x14ac:dyDescent="0.2">
      <c r="C200" s="6">
        <v>0</v>
      </c>
    </row>
    <row r="201" spans="3:3" x14ac:dyDescent="0.2">
      <c r="C201" s="6">
        <v>0</v>
      </c>
    </row>
    <row r="202" spans="3:3" x14ac:dyDescent="0.2">
      <c r="C202" s="6">
        <v>0</v>
      </c>
    </row>
    <row r="203" spans="3:3" x14ac:dyDescent="0.2">
      <c r="C203" s="6">
        <v>0</v>
      </c>
    </row>
    <row r="204" spans="3:3" x14ac:dyDescent="0.2">
      <c r="C204" s="6">
        <v>0</v>
      </c>
    </row>
    <row r="206" spans="3:3" x14ac:dyDescent="0.2">
      <c r="C206" s="6">
        <v>0</v>
      </c>
    </row>
    <row r="208" spans="3:3" x14ac:dyDescent="0.2">
      <c r="C208" s="6">
        <v>0</v>
      </c>
    </row>
    <row r="210" spans="3:3" x14ac:dyDescent="0.2">
      <c r="C210" s="6">
        <v>0</v>
      </c>
    </row>
    <row r="211" spans="3:3" x14ac:dyDescent="0.2">
      <c r="C211" s="6">
        <v>0</v>
      </c>
    </row>
    <row r="212" spans="3:3" x14ac:dyDescent="0.2">
      <c r="C212" s="6">
        <v>0</v>
      </c>
    </row>
    <row r="213" spans="3:3" x14ac:dyDescent="0.2">
      <c r="C213" s="6">
        <v>0</v>
      </c>
    </row>
    <row r="214" spans="3:3" x14ac:dyDescent="0.2">
      <c r="C214" s="6">
        <v>0</v>
      </c>
    </row>
    <row r="215" spans="3:3" x14ac:dyDescent="0.2">
      <c r="C215" s="6">
        <v>0</v>
      </c>
    </row>
    <row r="216" spans="3:3" x14ac:dyDescent="0.2">
      <c r="C216" s="6">
        <v>0</v>
      </c>
    </row>
    <row r="217" spans="3:3" x14ac:dyDescent="0.2">
      <c r="C217" s="6">
        <v>0</v>
      </c>
    </row>
    <row r="218" spans="3:3" x14ac:dyDescent="0.2">
      <c r="C218" s="6">
        <v>0</v>
      </c>
    </row>
    <row r="221" spans="3:3" x14ac:dyDescent="0.2">
      <c r="C221" s="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9" orientation="portrait" r:id="rId1"/>
  <rowBreaks count="1" manualBreakCount="1">
    <brk id="1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8"/>
  <sheetViews>
    <sheetView view="pageBreakPreview" topLeftCell="A175" zoomScale="60" zoomScaleNormal="100" workbookViewId="0">
      <selection activeCell="E23" sqref="E23"/>
    </sheetView>
  </sheetViews>
  <sheetFormatPr baseColWidth="10" defaultColWidth="9.140625" defaultRowHeight="11.25" x14ac:dyDescent="0.2"/>
  <cols>
    <col min="1" max="1" width="10" style="6" customWidth="1"/>
    <col min="2" max="2" width="83" style="6" customWidth="1"/>
    <col min="3" max="4" width="15.7109375" style="6" customWidth="1"/>
    <col min="5" max="5" width="16.7109375" style="6" customWidth="1"/>
    <col min="6" max="16384" width="9.140625" style="6"/>
  </cols>
  <sheetData>
    <row r="1" spans="1:5" s="7" customFormat="1" ht="18.95" customHeight="1" x14ac:dyDescent="0.25">
      <c r="A1" s="179" t="s">
        <v>538</v>
      </c>
      <c r="B1" s="179"/>
      <c r="C1" s="179"/>
      <c r="D1" s="134" t="s">
        <v>526</v>
      </c>
      <c r="E1" s="135">
        <v>2021</v>
      </c>
    </row>
    <row r="2" spans="1:5" s="5" customFormat="1" ht="18.95" customHeight="1" x14ac:dyDescent="0.25">
      <c r="A2" s="179" t="s">
        <v>533</v>
      </c>
      <c r="B2" s="179"/>
      <c r="C2" s="179"/>
      <c r="D2" s="134" t="s">
        <v>531</v>
      </c>
      <c r="E2" s="135" t="str">
        <f>'Notas a los Edos Financieros'!E2</f>
        <v>TRIMESTRAL</v>
      </c>
    </row>
    <row r="3" spans="1:5" s="5" customFormat="1" ht="18.95" customHeight="1" x14ac:dyDescent="0.25">
      <c r="A3" s="179" t="s">
        <v>539</v>
      </c>
      <c r="B3" s="179"/>
      <c r="C3" s="179"/>
      <c r="D3" s="134" t="s">
        <v>532</v>
      </c>
      <c r="E3" s="135">
        <v>3</v>
      </c>
    </row>
    <row r="4" spans="1:5" x14ac:dyDescent="0.2">
      <c r="A4" s="136" t="s">
        <v>128</v>
      </c>
      <c r="B4" s="137"/>
      <c r="C4" s="137"/>
      <c r="D4" s="137"/>
      <c r="E4" s="137"/>
    </row>
    <row r="5" spans="1:5" ht="12" thickBot="1" x14ac:dyDescent="0.25"/>
    <row r="6" spans="1:5" x14ac:dyDescent="0.2">
      <c r="A6" s="107" t="s">
        <v>504</v>
      </c>
      <c r="B6" s="108"/>
      <c r="C6" s="108"/>
      <c r="D6" s="108"/>
      <c r="E6" s="109"/>
    </row>
    <row r="7" spans="1:5" x14ac:dyDescent="0.2">
      <c r="A7" s="110" t="s">
        <v>95</v>
      </c>
      <c r="B7" s="111" t="s">
        <v>92</v>
      </c>
      <c r="C7" s="111" t="s">
        <v>93</v>
      </c>
      <c r="D7" s="111" t="s">
        <v>236</v>
      </c>
      <c r="E7" s="112"/>
    </row>
    <row r="8" spans="1:5" x14ac:dyDescent="0.2">
      <c r="A8" s="113">
        <v>4100</v>
      </c>
      <c r="B8" s="114" t="s">
        <v>237</v>
      </c>
      <c r="C8" s="115">
        <f>SUM(C9+C19+C25+C28+C34+C37+C46)</f>
        <v>17406609.989999998</v>
      </c>
      <c r="D8" s="116"/>
      <c r="E8" s="117"/>
    </row>
    <row r="9" spans="1:5" x14ac:dyDescent="0.2">
      <c r="A9" s="113">
        <v>4110</v>
      </c>
      <c r="B9" s="114" t="s">
        <v>238</v>
      </c>
      <c r="C9" s="115">
        <f>SUM(C10:C18)</f>
        <v>0</v>
      </c>
      <c r="D9" s="116"/>
      <c r="E9" s="117"/>
    </row>
    <row r="10" spans="1:5" x14ac:dyDescent="0.2">
      <c r="A10" s="113">
        <v>4111</v>
      </c>
      <c r="B10" s="114" t="s">
        <v>239</v>
      </c>
      <c r="C10" s="115">
        <v>0</v>
      </c>
      <c r="D10" s="116"/>
      <c r="E10" s="117"/>
    </row>
    <row r="11" spans="1:5" x14ac:dyDescent="0.2">
      <c r="A11" s="113">
        <v>4112</v>
      </c>
      <c r="B11" s="114" t="s">
        <v>240</v>
      </c>
      <c r="C11" s="115">
        <v>0</v>
      </c>
      <c r="D11" s="116"/>
      <c r="E11" s="117"/>
    </row>
    <row r="12" spans="1:5" x14ac:dyDescent="0.2">
      <c r="A12" s="113">
        <v>4113</v>
      </c>
      <c r="B12" s="114" t="s">
        <v>241</v>
      </c>
      <c r="C12" s="115">
        <v>0</v>
      </c>
      <c r="D12" s="116"/>
      <c r="E12" s="117"/>
    </row>
    <row r="13" spans="1:5" x14ac:dyDescent="0.2">
      <c r="A13" s="113">
        <v>4114</v>
      </c>
      <c r="B13" s="114" t="s">
        <v>242</v>
      </c>
      <c r="C13" s="115">
        <v>0</v>
      </c>
      <c r="D13" s="116"/>
      <c r="E13" s="117"/>
    </row>
    <row r="14" spans="1:5" x14ac:dyDescent="0.2">
      <c r="A14" s="113">
        <v>4115</v>
      </c>
      <c r="B14" s="114" t="s">
        <v>243</v>
      </c>
      <c r="C14" s="115">
        <v>0</v>
      </c>
      <c r="D14" s="116"/>
      <c r="E14" s="117"/>
    </row>
    <row r="15" spans="1:5" x14ac:dyDescent="0.2">
      <c r="A15" s="113">
        <v>4116</v>
      </c>
      <c r="B15" s="114" t="s">
        <v>244</v>
      </c>
      <c r="C15" s="115">
        <v>0</v>
      </c>
      <c r="D15" s="116"/>
      <c r="E15" s="117"/>
    </row>
    <row r="16" spans="1:5" x14ac:dyDescent="0.2">
      <c r="A16" s="113">
        <v>4117</v>
      </c>
      <c r="B16" s="114" t="s">
        <v>245</v>
      </c>
      <c r="C16" s="115">
        <v>0</v>
      </c>
      <c r="D16" s="116"/>
      <c r="E16" s="117"/>
    </row>
    <row r="17" spans="1:5" ht="22.5" x14ac:dyDescent="0.2">
      <c r="A17" s="113">
        <v>4118</v>
      </c>
      <c r="B17" s="118" t="s">
        <v>427</v>
      </c>
      <c r="C17" s="115">
        <v>0</v>
      </c>
      <c r="D17" s="116"/>
      <c r="E17" s="117"/>
    </row>
    <row r="18" spans="1:5" x14ac:dyDescent="0.2">
      <c r="A18" s="113">
        <v>4119</v>
      </c>
      <c r="B18" s="114" t="s">
        <v>246</v>
      </c>
      <c r="C18" s="115">
        <v>0</v>
      </c>
      <c r="D18" s="116"/>
      <c r="E18" s="117"/>
    </row>
    <row r="19" spans="1:5" x14ac:dyDescent="0.2">
      <c r="A19" s="113">
        <v>4120</v>
      </c>
      <c r="B19" s="114" t="s">
        <v>247</v>
      </c>
      <c r="C19" s="115">
        <f>SUM(C20:C24)</f>
        <v>0</v>
      </c>
      <c r="D19" s="116"/>
      <c r="E19" s="117"/>
    </row>
    <row r="20" spans="1:5" x14ac:dyDescent="0.2">
      <c r="A20" s="113">
        <v>4121</v>
      </c>
      <c r="B20" s="114" t="s">
        <v>248</v>
      </c>
      <c r="C20" s="115">
        <v>0</v>
      </c>
      <c r="D20" s="116"/>
      <c r="E20" s="117"/>
    </row>
    <row r="21" spans="1:5" x14ac:dyDescent="0.2">
      <c r="A21" s="113">
        <v>4122</v>
      </c>
      <c r="B21" s="114" t="s">
        <v>428</v>
      </c>
      <c r="C21" s="115">
        <v>0</v>
      </c>
      <c r="D21" s="116"/>
      <c r="E21" s="117"/>
    </row>
    <row r="22" spans="1:5" x14ac:dyDescent="0.2">
      <c r="A22" s="113">
        <v>4123</v>
      </c>
      <c r="B22" s="114" t="s">
        <v>249</v>
      </c>
      <c r="C22" s="115">
        <v>0</v>
      </c>
      <c r="D22" s="116"/>
      <c r="E22" s="117"/>
    </row>
    <row r="23" spans="1:5" x14ac:dyDescent="0.2">
      <c r="A23" s="113">
        <v>4124</v>
      </c>
      <c r="B23" s="114" t="s">
        <v>250</v>
      </c>
      <c r="C23" s="115">
        <v>0</v>
      </c>
      <c r="D23" s="116"/>
      <c r="E23" s="117"/>
    </row>
    <row r="24" spans="1:5" x14ac:dyDescent="0.2">
      <c r="A24" s="113">
        <v>4129</v>
      </c>
      <c r="B24" s="114" t="s">
        <v>251</v>
      </c>
      <c r="C24" s="115">
        <v>0</v>
      </c>
      <c r="D24" s="116"/>
      <c r="E24" s="117"/>
    </row>
    <row r="25" spans="1:5" x14ac:dyDescent="0.2">
      <c r="A25" s="113">
        <v>4130</v>
      </c>
      <c r="B25" s="114" t="s">
        <v>252</v>
      </c>
      <c r="C25" s="115">
        <f>SUM(C26:C27)</f>
        <v>0</v>
      </c>
      <c r="D25" s="116"/>
      <c r="E25" s="117"/>
    </row>
    <row r="26" spans="1:5" x14ac:dyDescent="0.2">
      <c r="A26" s="113">
        <v>4131</v>
      </c>
      <c r="B26" s="114" t="s">
        <v>253</v>
      </c>
      <c r="C26" s="115">
        <v>0</v>
      </c>
      <c r="D26" s="116"/>
      <c r="E26" s="117"/>
    </row>
    <row r="27" spans="1:5" ht="22.5" x14ac:dyDescent="0.2">
      <c r="A27" s="113">
        <v>4132</v>
      </c>
      <c r="B27" s="118" t="s">
        <v>429</v>
      </c>
      <c r="C27" s="115">
        <v>0</v>
      </c>
      <c r="D27" s="116"/>
      <c r="E27" s="117"/>
    </row>
    <row r="28" spans="1:5" x14ac:dyDescent="0.2">
      <c r="A28" s="113">
        <v>4140</v>
      </c>
      <c r="B28" s="114" t="s">
        <v>254</v>
      </c>
      <c r="C28" s="115">
        <f>SUM(C29:C33)</f>
        <v>0</v>
      </c>
      <c r="D28" s="116"/>
      <c r="E28" s="117"/>
    </row>
    <row r="29" spans="1:5" x14ac:dyDescent="0.2">
      <c r="A29" s="113">
        <v>4141</v>
      </c>
      <c r="B29" s="114" t="s">
        <v>255</v>
      </c>
      <c r="C29" s="115">
        <v>0</v>
      </c>
      <c r="D29" s="116"/>
      <c r="E29" s="117"/>
    </row>
    <row r="30" spans="1:5" x14ac:dyDescent="0.2">
      <c r="A30" s="113">
        <v>4143</v>
      </c>
      <c r="B30" s="114" t="s">
        <v>256</v>
      </c>
      <c r="C30" s="115">
        <v>0</v>
      </c>
      <c r="D30" s="116"/>
      <c r="E30" s="117"/>
    </row>
    <row r="31" spans="1:5" x14ac:dyDescent="0.2">
      <c r="A31" s="113">
        <v>4144</v>
      </c>
      <c r="B31" s="114" t="s">
        <v>257</v>
      </c>
      <c r="C31" s="115">
        <v>0</v>
      </c>
      <c r="D31" s="116"/>
      <c r="E31" s="117"/>
    </row>
    <row r="32" spans="1:5" ht="22.5" x14ac:dyDescent="0.2">
      <c r="A32" s="113">
        <v>4145</v>
      </c>
      <c r="B32" s="118" t="s">
        <v>430</v>
      </c>
      <c r="C32" s="115">
        <v>0</v>
      </c>
      <c r="D32" s="116"/>
      <c r="E32" s="117"/>
    </row>
    <row r="33" spans="1:5" x14ac:dyDescent="0.2">
      <c r="A33" s="113">
        <v>4149</v>
      </c>
      <c r="B33" s="114" t="s">
        <v>258</v>
      </c>
      <c r="C33" s="115">
        <v>0</v>
      </c>
      <c r="D33" s="116"/>
      <c r="E33" s="117"/>
    </row>
    <row r="34" spans="1:5" x14ac:dyDescent="0.2">
      <c r="A34" s="113">
        <v>4150</v>
      </c>
      <c r="B34" s="114" t="s">
        <v>431</v>
      </c>
      <c r="C34" s="115">
        <f>SUM(C35:C36)</f>
        <v>0</v>
      </c>
      <c r="D34" s="116"/>
      <c r="E34" s="117"/>
    </row>
    <row r="35" spans="1:5" x14ac:dyDescent="0.2">
      <c r="A35" s="113">
        <v>4151</v>
      </c>
      <c r="B35" s="114" t="s">
        <v>431</v>
      </c>
      <c r="C35" s="115">
        <v>0</v>
      </c>
      <c r="D35" s="116"/>
      <c r="E35" s="117"/>
    </row>
    <row r="36" spans="1:5" ht="22.5" x14ac:dyDescent="0.2">
      <c r="A36" s="113">
        <v>4154</v>
      </c>
      <c r="B36" s="118" t="s">
        <v>432</v>
      </c>
      <c r="C36" s="115">
        <v>0</v>
      </c>
      <c r="D36" s="116"/>
      <c r="E36" s="117"/>
    </row>
    <row r="37" spans="1:5" x14ac:dyDescent="0.2">
      <c r="A37" s="113">
        <v>4160</v>
      </c>
      <c r="B37" s="114" t="s">
        <v>433</v>
      </c>
      <c r="C37" s="115">
        <f>SUM(C38:C45)</f>
        <v>0</v>
      </c>
      <c r="D37" s="116"/>
      <c r="E37" s="117"/>
    </row>
    <row r="38" spans="1:5" x14ac:dyDescent="0.2">
      <c r="A38" s="113">
        <v>4161</v>
      </c>
      <c r="B38" s="114" t="s">
        <v>259</v>
      </c>
      <c r="C38" s="115">
        <v>0</v>
      </c>
      <c r="D38" s="116"/>
      <c r="E38" s="117"/>
    </row>
    <row r="39" spans="1:5" x14ac:dyDescent="0.2">
      <c r="A39" s="113">
        <v>4162</v>
      </c>
      <c r="B39" s="114" t="s">
        <v>260</v>
      </c>
      <c r="C39" s="115">
        <v>0</v>
      </c>
      <c r="D39" s="116"/>
      <c r="E39" s="117"/>
    </row>
    <row r="40" spans="1:5" x14ac:dyDescent="0.2">
      <c r="A40" s="113">
        <v>4163</v>
      </c>
      <c r="B40" s="114" t="s">
        <v>261</v>
      </c>
      <c r="C40" s="115">
        <v>0</v>
      </c>
      <c r="D40" s="116"/>
      <c r="E40" s="117"/>
    </row>
    <row r="41" spans="1:5" x14ac:dyDescent="0.2">
      <c r="A41" s="113">
        <v>4164</v>
      </c>
      <c r="B41" s="114" t="s">
        <v>262</v>
      </c>
      <c r="C41" s="115">
        <v>0</v>
      </c>
      <c r="D41" s="116"/>
      <c r="E41" s="117"/>
    </row>
    <row r="42" spans="1:5" x14ac:dyDescent="0.2">
      <c r="A42" s="113">
        <v>4165</v>
      </c>
      <c r="B42" s="114" t="s">
        <v>263</v>
      </c>
      <c r="C42" s="115">
        <v>0</v>
      </c>
      <c r="D42" s="116"/>
      <c r="E42" s="117"/>
    </row>
    <row r="43" spans="1:5" ht="22.5" x14ac:dyDescent="0.2">
      <c r="A43" s="113">
        <v>4166</v>
      </c>
      <c r="B43" s="118" t="s">
        <v>434</v>
      </c>
      <c r="C43" s="115">
        <v>0</v>
      </c>
      <c r="D43" s="116"/>
      <c r="E43" s="117"/>
    </row>
    <row r="44" spans="1:5" x14ac:dyDescent="0.2">
      <c r="A44" s="113">
        <v>4168</v>
      </c>
      <c r="B44" s="114" t="s">
        <v>264</v>
      </c>
      <c r="C44" s="115">
        <v>0</v>
      </c>
      <c r="D44" s="116"/>
      <c r="E44" s="117"/>
    </row>
    <row r="45" spans="1:5" x14ac:dyDescent="0.2">
      <c r="A45" s="113">
        <v>4169</v>
      </c>
      <c r="B45" s="114" t="s">
        <v>265</v>
      </c>
      <c r="C45" s="115">
        <v>0</v>
      </c>
      <c r="D45" s="116"/>
      <c r="E45" s="117"/>
    </row>
    <row r="46" spans="1:5" x14ac:dyDescent="0.2">
      <c r="A46" s="113">
        <v>4170</v>
      </c>
      <c r="B46" s="114" t="s">
        <v>435</v>
      </c>
      <c r="C46" s="115">
        <f>SUM(C47:C54)</f>
        <v>17406609.989999998</v>
      </c>
      <c r="D46" s="116"/>
      <c r="E46" s="117"/>
    </row>
    <row r="47" spans="1:5" x14ac:dyDescent="0.2">
      <c r="A47" s="113">
        <v>4171</v>
      </c>
      <c r="B47" s="119" t="s">
        <v>436</v>
      </c>
      <c r="C47" s="115">
        <v>0</v>
      </c>
      <c r="D47" s="116"/>
      <c r="E47" s="117"/>
    </row>
    <row r="48" spans="1:5" x14ac:dyDescent="0.2">
      <c r="A48" s="113">
        <v>4172</v>
      </c>
      <c r="B48" s="114" t="s">
        <v>437</v>
      </c>
      <c r="C48" s="115">
        <v>0</v>
      </c>
      <c r="D48" s="116"/>
      <c r="E48" s="117"/>
    </row>
    <row r="49" spans="1:5" ht="22.5" x14ac:dyDescent="0.2">
      <c r="A49" s="113">
        <v>4173</v>
      </c>
      <c r="B49" s="118" t="s">
        <v>438</v>
      </c>
      <c r="C49" s="115">
        <v>17406609.989999998</v>
      </c>
      <c r="D49" s="116"/>
      <c r="E49" s="117"/>
    </row>
    <row r="50" spans="1:5" ht="22.5" x14ac:dyDescent="0.2">
      <c r="A50" s="113">
        <v>4174</v>
      </c>
      <c r="B50" s="118" t="s">
        <v>439</v>
      </c>
      <c r="C50" s="115">
        <v>0</v>
      </c>
      <c r="D50" s="116"/>
      <c r="E50" s="117"/>
    </row>
    <row r="51" spans="1:5" ht="22.5" x14ac:dyDescent="0.2">
      <c r="A51" s="113">
        <v>4175</v>
      </c>
      <c r="B51" s="118" t="s">
        <v>440</v>
      </c>
      <c r="C51" s="115">
        <v>0</v>
      </c>
      <c r="D51" s="116"/>
      <c r="E51" s="117"/>
    </row>
    <row r="52" spans="1:5" ht="22.5" x14ac:dyDescent="0.2">
      <c r="A52" s="113">
        <v>4176</v>
      </c>
      <c r="B52" s="118" t="s">
        <v>441</v>
      </c>
      <c r="C52" s="115">
        <v>0</v>
      </c>
      <c r="D52" s="116"/>
      <c r="E52" s="117"/>
    </row>
    <row r="53" spans="1:5" ht="22.5" x14ac:dyDescent="0.2">
      <c r="A53" s="113">
        <v>4177</v>
      </c>
      <c r="B53" s="118" t="s">
        <v>442</v>
      </c>
      <c r="C53" s="115">
        <v>0</v>
      </c>
      <c r="D53" s="116"/>
      <c r="E53" s="117"/>
    </row>
    <row r="54" spans="1:5" ht="22.5" x14ac:dyDescent="0.2">
      <c r="A54" s="113">
        <v>4178</v>
      </c>
      <c r="B54" s="118" t="s">
        <v>443</v>
      </c>
      <c r="C54" s="115">
        <v>0</v>
      </c>
      <c r="D54" s="116"/>
      <c r="E54" s="117"/>
    </row>
    <row r="55" spans="1:5" x14ac:dyDescent="0.2">
      <c r="A55" s="113"/>
      <c r="B55" s="118"/>
      <c r="C55" s="115"/>
      <c r="D55" s="116"/>
      <c r="E55" s="117"/>
    </row>
    <row r="56" spans="1:5" x14ac:dyDescent="0.2">
      <c r="A56" s="120" t="s">
        <v>503</v>
      </c>
      <c r="B56" s="121"/>
      <c r="C56" s="121"/>
      <c r="D56" s="121"/>
      <c r="E56" s="122"/>
    </row>
    <row r="57" spans="1:5" x14ac:dyDescent="0.2">
      <c r="A57" s="110" t="s">
        <v>95</v>
      </c>
      <c r="B57" s="111" t="s">
        <v>92</v>
      </c>
      <c r="C57" s="111" t="s">
        <v>93</v>
      </c>
      <c r="D57" s="111" t="s">
        <v>236</v>
      </c>
      <c r="E57" s="112"/>
    </row>
    <row r="58" spans="1:5" ht="33.75" x14ac:dyDescent="0.2">
      <c r="A58" s="113">
        <v>4200</v>
      </c>
      <c r="B58" s="118" t="s">
        <v>444</v>
      </c>
      <c r="C58" s="115">
        <f>+C59+C65</f>
        <v>0</v>
      </c>
      <c r="D58" s="116"/>
      <c r="E58" s="117"/>
    </row>
    <row r="59" spans="1:5" ht="22.5" x14ac:dyDescent="0.2">
      <c r="A59" s="113">
        <v>4210</v>
      </c>
      <c r="B59" s="118" t="s">
        <v>445</v>
      </c>
      <c r="C59" s="115">
        <f>SUM(C60:C64)</f>
        <v>0</v>
      </c>
      <c r="D59" s="116"/>
      <c r="E59" s="117"/>
    </row>
    <row r="60" spans="1:5" x14ac:dyDescent="0.2">
      <c r="A60" s="113">
        <v>4211</v>
      </c>
      <c r="B60" s="114" t="s">
        <v>266</v>
      </c>
      <c r="C60" s="115">
        <v>0</v>
      </c>
      <c r="D60" s="116"/>
      <c r="E60" s="117"/>
    </row>
    <row r="61" spans="1:5" x14ac:dyDescent="0.2">
      <c r="A61" s="113">
        <v>4212</v>
      </c>
      <c r="B61" s="114" t="s">
        <v>267</v>
      </c>
      <c r="C61" s="115">
        <v>0</v>
      </c>
      <c r="D61" s="116"/>
      <c r="E61" s="117"/>
    </row>
    <row r="62" spans="1:5" x14ac:dyDescent="0.2">
      <c r="A62" s="113">
        <v>4213</v>
      </c>
      <c r="B62" s="114" t="s">
        <v>268</v>
      </c>
      <c r="C62" s="115">
        <v>0</v>
      </c>
      <c r="D62" s="116"/>
      <c r="E62" s="117"/>
    </row>
    <row r="63" spans="1:5" x14ac:dyDescent="0.2">
      <c r="A63" s="113">
        <v>4214</v>
      </c>
      <c r="B63" s="114" t="s">
        <v>446</v>
      </c>
      <c r="C63" s="115">
        <v>0</v>
      </c>
      <c r="D63" s="116"/>
      <c r="E63" s="117"/>
    </row>
    <row r="64" spans="1:5" x14ac:dyDescent="0.2">
      <c r="A64" s="113">
        <v>4215</v>
      </c>
      <c r="B64" s="114" t="s">
        <v>447</v>
      </c>
      <c r="C64" s="115">
        <v>0</v>
      </c>
      <c r="D64" s="116"/>
      <c r="E64" s="117"/>
    </row>
    <row r="65" spans="1:5" x14ac:dyDescent="0.2">
      <c r="A65" s="113">
        <v>4220</v>
      </c>
      <c r="B65" s="114" t="s">
        <v>269</v>
      </c>
      <c r="C65" s="115">
        <f>SUM(C66:C69)</f>
        <v>0</v>
      </c>
      <c r="D65" s="116"/>
      <c r="E65" s="117"/>
    </row>
    <row r="66" spans="1:5" x14ac:dyDescent="0.2">
      <c r="A66" s="113">
        <v>4221</v>
      </c>
      <c r="B66" s="114" t="s">
        <v>270</v>
      </c>
      <c r="C66" s="115">
        <v>0</v>
      </c>
      <c r="D66" s="116"/>
      <c r="E66" s="117"/>
    </row>
    <row r="67" spans="1:5" x14ac:dyDescent="0.2">
      <c r="A67" s="113">
        <v>4223</v>
      </c>
      <c r="B67" s="114" t="s">
        <v>271</v>
      </c>
      <c r="C67" s="115">
        <v>0</v>
      </c>
      <c r="D67" s="116"/>
      <c r="E67" s="117"/>
    </row>
    <row r="68" spans="1:5" x14ac:dyDescent="0.2">
      <c r="A68" s="113">
        <v>4225</v>
      </c>
      <c r="B68" s="114" t="s">
        <v>273</v>
      </c>
      <c r="C68" s="115">
        <v>0</v>
      </c>
      <c r="D68" s="116"/>
      <c r="E68" s="117"/>
    </row>
    <row r="69" spans="1:5" x14ac:dyDescent="0.2">
      <c r="A69" s="113">
        <v>4227</v>
      </c>
      <c r="B69" s="114" t="s">
        <v>448</v>
      </c>
      <c r="C69" s="115">
        <v>0</v>
      </c>
      <c r="D69" s="116"/>
      <c r="E69" s="117"/>
    </row>
    <row r="70" spans="1:5" x14ac:dyDescent="0.2">
      <c r="A70" s="123"/>
      <c r="B70" s="124"/>
      <c r="C70" s="124"/>
      <c r="D70" s="124"/>
      <c r="E70" s="117"/>
    </row>
    <row r="71" spans="1:5" x14ac:dyDescent="0.2">
      <c r="A71" s="120" t="s">
        <v>511</v>
      </c>
      <c r="B71" s="121"/>
      <c r="C71" s="121"/>
      <c r="D71" s="121"/>
      <c r="E71" s="122"/>
    </row>
    <row r="72" spans="1:5" x14ac:dyDescent="0.2">
      <c r="A72" s="110" t="s">
        <v>95</v>
      </c>
      <c r="B72" s="111" t="s">
        <v>92</v>
      </c>
      <c r="C72" s="111" t="s">
        <v>93</v>
      </c>
      <c r="D72" s="111" t="s">
        <v>96</v>
      </c>
      <c r="E72" s="112" t="s">
        <v>139</v>
      </c>
    </row>
    <row r="73" spans="1:5" x14ac:dyDescent="0.2">
      <c r="A73" s="125">
        <v>4300</v>
      </c>
      <c r="B73" s="114" t="s">
        <v>274</v>
      </c>
      <c r="C73" s="115">
        <f>C74+C77+C83+C85+C87</f>
        <v>0</v>
      </c>
      <c r="D73" s="126"/>
      <c r="E73" s="127"/>
    </row>
    <row r="74" spans="1:5" x14ac:dyDescent="0.2">
      <c r="A74" s="125">
        <v>4310</v>
      </c>
      <c r="B74" s="114" t="s">
        <v>275</v>
      </c>
      <c r="C74" s="115">
        <f>SUM(C75:C76)</f>
        <v>0</v>
      </c>
      <c r="D74" s="126"/>
      <c r="E74" s="127"/>
    </row>
    <row r="75" spans="1:5" x14ac:dyDescent="0.2">
      <c r="A75" s="125">
        <v>4311</v>
      </c>
      <c r="B75" s="114" t="s">
        <v>449</v>
      </c>
      <c r="C75" s="115">
        <v>0</v>
      </c>
      <c r="D75" s="126"/>
      <c r="E75" s="127"/>
    </row>
    <row r="76" spans="1:5" x14ac:dyDescent="0.2">
      <c r="A76" s="125">
        <v>4319</v>
      </c>
      <c r="B76" s="114" t="s">
        <v>276</v>
      </c>
      <c r="C76" s="115">
        <v>0</v>
      </c>
      <c r="D76" s="126"/>
      <c r="E76" s="127"/>
    </row>
    <row r="77" spans="1:5" x14ac:dyDescent="0.2">
      <c r="A77" s="125">
        <v>4320</v>
      </c>
      <c r="B77" s="114" t="s">
        <v>277</v>
      </c>
      <c r="C77" s="115">
        <f>SUM(C78:C82)</f>
        <v>0</v>
      </c>
      <c r="D77" s="126"/>
      <c r="E77" s="127"/>
    </row>
    <row r="78" spans="1:5" x14ac:dyDescent="0.2">
      <c r="A78" s="125">
        <v>4321</v>
      </c>
      <c r="B78" s="114" t="s">
        <v>278</v>
      </c>
      <c r="C78" s="115">
        <v>0</v>
      </c>
      <c r="D78" s="126"/>
      <c r="E78" s="127"/>
    </row>
    <row r="79" spans="1:5" x14ac:dyDescent="0.2">
      <c r="A79" s="125">
        <v>4322</v>
      </c>
      <c r="B79" s="114" t="s">
        <v>279</v>
      </c>
      <c r="C79" s="115">
        <v>0</v>
      </c>
      <c r="D79" s="126"/>
      <c r="E79" s="127"/>
    </row>
    <row r="80" spans="1:5" x14ac:dyDescent="0.2">
      <c r="A80" s="125">
        <v>4323</v>
      </c>
      <c r="B80" s="114" t="s">
        <v>280</v>
      </c>
      <c r="C80" s="115">
        <v>0</v>
      </c>
      <c r="D80" s="126"/>
      <c r="E80" s="127"/>
    </row>
    <row r="81" spans="1:5" x14ac:dyDescent="0.2">
      <c r="A81" s="125">
        <v>4324</v>
      </c>
      <c r="B81" s="114" t="s">
        <v>281</v>
      </c>
      <c r="C81" s="115">
        <v>0</v>
      </c>
      <c r="D81" s="126"/>
      <c r="E81" s="127"/>
    </row>
    <row r="82" spans="1:5" x14ac:dyDescent="0.2">
      <c r="A82" s="125">
        <v>4325</v>
      </c>
      <c r="B82" s="114" t="s">
        <v>282</v>
      </c>
      <c r="C82" s="115">
        <v>0</v>
      </c>
      <c r="D82" s="126"/>
      <c r="E82" s="127"/>
    </row>
    <row r="83" spans="1:5" x14ac:dyDescent="0.2">
      <c r="A83" s="125">
        <v>4330</v>
      </c>
      <c r="B83" s="114" t="s">
        <v>283</v>
      </c>
      <c r="C83" s="115">
        <f>SUM(C84)</f>
        <v>0</v>
      </c>
      <c r="D83" s="126"/>
      <c r="E83" s="127"/>
    </row>
    <row r="84" spans="1:5" x14ac:dyDescent="0.2">
      <c r="A84" s="125">
        <v>4331</v>
      </c>
      <c r="B84" s="114" t="s">
        <v>283</v>
      </c>
      <c r="C84" s="115">
        <v>0</v>
      </c>
      <c r="D84" s="126"/>
      <c r="E84" s="127"/>
    </row>
    <row r="85" spans="1:5" x14ac:dyDescent="0.2">
      <c r="A85" s="125">
        <v>4340</v>
      </c>
      <c r="B85" s="114" t="s">
        <v>284</v>
      </c>
      <c r="C85" s="115">
        <f>SUM(C86)</f>
        <v>0</v>
      </c>
      <c r="D85" s="126"/>
      <c r="E85" s="127"/>
    </row>
    <row r="86" spans="1:5" x14ac:dyDescent="0.2">
      <c r="A86" s="125">
        <v>4341</v>
      </c>
      <c r="B86" s="114" t="s">
        <v>284</v>
      </c>
      <c r="C86" s="115">
        <v>0</v>
      </c>
      <c r="D86" s="126"/>
      <c r="E86" s="127"/>
    </row>
    <row r="87" spans="1:5" x14ac:dyDescent="0.2">
      <c r="A87" s="125">
        <v>4390</v>
      </c>
      <c r="B87" s="114" t="s">
        <v>285</v>
      </c>
      <c r="C87" s="115">
        <f>SUM(C88:C94)</f>
        <v>0</v>
      </c>
      <c r="D87" s="126"/>
      <c r="E87" s="127"/>
    </row>
    <row r="88" spans="1:5" x14ac:dyDescent="0.2">
      <c r="A88" s="125">
        <v>4392</v>
      </c>
      <c r="B88" s="114" t="s">
        <v>286</v>
      </c>
      <c r="C88" s="115">
        <v>0</v>
      </c>
      <c r="D88" s="126"/>
      <c r="E88" s="127"/>
    </row>
    <row r="89" spans="1:5" x14ac:dyDescent="0.2">
      <c r="A89" s="125">
        <v>4393</v>
      </c>
      <c r="B89" s="114" t="s">
        <v>450</v>
      </c>
      <c r="C89" s="115">
        <v>0</v>
      </c>
      <c r="D89" s="126"/>
      <c r="E89" s="127"/>
    </row>
    <row r="90" spans="1:5" x14ac:dyDescent="0.2">
      <c r="A90" s="125">
        <v>4394</v>
      </c>
      <c r="B90" s="114" t="s">
        <v>287</v>
      </c>
      <c r="C90" s="115">
        <v>0</v>
      </c>
      <c r="D90" s="126"/>
      <c r="E90" s="127"/>
    </row>
    <row r="91" spans="1:5" x14ac:dyDescent="0.2">
      <c r="A91" s="125">
        <v>4395</v>
      </c>
      <c r="B91" s="114" t="s">
        <v>288</v>
      </c>
      <c r="C91" s="115">
        <v>0</v>
      </c>
      <c r="D91" s="126"/>
      <c r="E91" s="127"/>
    </row>
    <row r="92" spans="1:5" x14ac:dyDescent="0.2">
      <c r="A92" s="125">
        <v>4396</v>
      </c>
      <c r="B92" s="114" t="s">
        <v>289</v>
      </c>
      <c r="C92" s="115">
        <v>0</v>
      </c>
      <c r="D92" s="126"/>
      <c r="E92" s="127"/>
    </row>
    <row r="93" spans="1:5" x14ac:dyDescent="0.2">
      <c r="A93" s="125">
        <v>4397</v>
      </c>
      <c r="B93" s="114" t="s">
        <v>451</v>
      </c>
      <c r="C93" s="115">
        <v>0</v>
      </c>
      <c r="D93" s="126"/>
      <c r="E93" s="127"/>
    </row>
    <row r="94" spans="1:5" x14ac:dyDescent="0.2">
      <c r="A94" s="125">
        <v>4399</v>
      </c>
      <c r="B94" s="114" t="s">
        <v>285</v>
      </c>
      <c r="C94" s="115">
        <v>0</v>
      </c>
      <c r="D94" s="126"/>
      <c r="E94" s="127"/>
    </row>
    <row r="95" spans="1:5" x14ac:dyDescent="0.2">
      <c r="A95" s="123"/>
      <c r="B95" s="124"/>
      <c r="C95" s="124"/>
      <c r="D95" s="124"/>
      <c r="E95" s="117"/>
    </row>
    <row r="96" spans="1:5" x14ac:dyDescent="0.2">
      <c r="A96" s="123"/>
      <c r="B96" s="124"/>
      <c r="C96" s="124"/>
      <c r="D96" s="124"/>
      <c r="E96" s="117"/>
    </row>
    <row r="97" spans="1:5" x14ac:dyDescent="0.2">
      <c r="A97" s="120" t="s">
        <v>505</v>
      </c>
      <c r="B97" s="121"/>
      <c r="C97" s="121"/>
      <c r="D97" s="121"/>
      <c r="E97" s="122"/>
    </row>
    <row r="98" spans="1:5" x14ac:dyDescent="0.2">
      <c r="A98" s="110" t="s">
        <v>95</v>
      </c>
      <c r="B98" s="111" t="s">
        <v>92</v>
      </c>
      <c r="C98" s="111" t="s">
        <v>93</v>
      </c>
      <c r="D98" s="111" t="s">
        <v>290</v>
      </c>
      <c r="E98" s="112" t="s">
        <v>139</v>
      </c>
    </row>
    <row r="99" spans="1:5" x14ac:dyDescent="0.2">
      <c r="A99" s="125">
        <v>5000</v>
      </c>
      <c r="B99" s="114" t="s">
        <v>291</v>
      </c>
      <c r="C99" s="115">
        <f>C100+C128+C161+C171+C186+C219</f>
        <v>0</v>
      </c>
      <c r="D99" s="128">
        <v>1</v>
      </c>
      <c r="E99" s="127"/>
    </row>
    <row r="100" spans="1:5" x14ac:dyDescent="0.2">
      <c r="A100" s="125">
        <v>5100</v>
      </c>
      <c r="B100" s="114" t="s">
        <v>292</v>
      </c>
      <c r="C100" s="115">
        <f>C101+C108+C118</f>
        <v>0</v>
      </c>
      <c r="D100" s="128" t="e">
        <f>C100/$C$99</f>
        <v>#DIV/0!</v>
      </c>
      <c r="E100" s="127"/>
    </row>
    <row r="101" spans="1:5" x14ac:dyDescent="0.2">
      <c r="A101" s="125">
        <v>5110</v>
      </c>
      <c r="B101" s="114" t="s">
        <v>293</v>
      </c>
      <c r="C101" s="115">
        <f>SUM(C102:C107)</f>
        <v>0</v>
      </c>
      <c r="D101" s="128" t="e">
        <f t="shared" ref="D101:D164" si="0">C101/$C$99</f>
        <v>#DIV/0!</v>
      </c>
      <c r="E101" s="127"/>
    </row>
    <row r="102" spans="1:5" x14ac:dyDescent="0.2">
      <c r="A102" s="125">
        <v>5111</v>
      </c>
      <c r="B102" s="114" t="s">
        <v>294</v>
      </c>
      <c r="C102" s="115">
        <v>0</v>
      </c>
      <c r="D102" s="128" t="e">
        <f t="shared" si="0"/>
        <v>#DIV/0!</v>
      </c>
      <c r="E102" s="127"/>
    </row>
    <row r="103" spans="1:5" x14ac:dyDescent="0.2">
      <c r="A103" s="125">
        <v>5112</v>
      </c>
      <c r="B103" s="114" t="s">
        <v>295</v>
      </c>
      <c r="C103" s="115">
        <v>0</v>
      </c>
      <c r="D103" s="128" t="e">
        <f t="shared" si="0"/>
        <v>#DIV/0!</v>
      </c>
      <c r="E103" s="127"/>
    </row>
    <row r="104" spans="1:5" x14ac:dyDescent="0.2">
      <c r="A104" s="125">
        <v>5113</v>
      </c>
      <c r="B104" s="114" t="s">
        <v>296</v>
      </c>
      <c r="C104" s="115">
        <v>0</v>
      </c>
      <c r="D104" s="128" t="e">
        <f t="shared" si="0"/>
        <v>#DIV/0!</v>
      </c>
      <c r="E104" s="127"/>
    </row>
    <row r="105" spans="1:5" x14ac:dyDescent="0.2">
      <c r="A105" s="125">
        <v>5114</v>
      </c>
      <c r="B105" s="114" t="s">
        <v>297</v>
      </c>
      <c r="C105" s="115">
        <v>0</v>
      </c>
      <c r="D105" s="128" t="e">
        <f t="shared" si="0"/>
        <v>#DIV/0!</v>
      </c>
      <c r="E105" s="127"/>
    </row>
    <row r="106" spans="1:5" x14ac:dyDescent="0.2">
      <c r="A106" s="125">
        <v>5115</v>
      </c>
      <c r="B106" s="114" t="s">
        <v>298</v>
      </c>
      <c r="C106" s="115">
        <v>0</v>
      </c>
      <c r="D106" s="128" t="e">
        <f t="shared" si="0"/>
        <v>#DIV/0!</v>
      </c>
      <c r="E106" s="127"/>
    </row>
    <row r="107" spans="1:5" x14ac:dyDescent="0.2">
      <c r="A107" s="125">
        <v>5116</v>
      </c>
      <c r="B107" s="114" t="s">
        <v>299</v>
      </c>
      <c r="C107" s="115">
        <v>0</v>
      </c>
      <c r="D107" s="128" t="e">
        <f t="shared" si="0"/>
        <v>#DIV/0!</v>
      </c>
      <c r="E107" s="127"/>
    </row>
    <row r="108" spans="1:5" x14ac:dyDescent="0.2">
      <c r="A108" s="125">
        <v>5120</v>
      </c>
      <c r="B108" s="114" t="s">
        <v>300</v>
      </c>
      <c r="C108" s="115">
        <f>SUM(C109:C117)</f>
        <v>0</v>
      </c>
      <c r="D108" s="128" t="e">
        <f t="shared" si="0"/>
        <v>#DIV/0!</v>
      </c>
      <c r="E108" s="127"/>
    </row>
    <row r="109" spans="1:5" x14ac:dyDescent="0.2">
      <c r="A109" s="125">
        <v>5121</v>
      </c>
      <c r="B109" s="114" t="s">
        <v>301</v>
      </c>
      <c r="C109" s="115">
        <v>0</v>
      </c>
      <c r="D109" s="128" t="e">
        <f t="shared" si="0"/>
        <v>#DIV/0!</v>
      </c>
      <c r="E109" s="127"/>
    </row>
    <row r="110" spans="1:5" x14ac:dyDescent="0.2">
      <c r="A110" s="125">
        <v>5122</v>
      </c>
      <c r="B110" s="114" t="s">
        <v>302</v>
      </c>
      <c r="C110" s="115">
        <v>0</v>
      </c>
      <c r="D110" s="128" t="e">
        <f t="shared" si="0"/>
        <v>#DIV/0!</v>
      </c>
      <c r="E110" s="127"/>
    </row>
    <row r="111" spans="1:5" x14ac:dyDescent="0.2">
      <c r="A111" s="125">
        <v>5123</v>
      </c>
      <c r="B111" s="114" t="s">
        <v>303</v>
      </c>
      <c r="C111" s="115">
        <v>0</v>
      </c>
      <c r="D111" s="128" t="e">
        <f t="shared" si="0"/>
        <v>#DIV/0!</v>
      </c>
      <c r="E111" s="127"/>
    </row>
    <row r="112" spans="1:5" x14ac:dyDescent="0.2">
      <c r="A112" s="125">
        <v>5124</v>
      </c>
      <c r="B112" s="114" t="s">
        <v>304</v>
      </c>
      <c r="C112" s="115">
        <v>0</v>
      </c>
      <c r="D112" s="128" t="e">
        <f t="shared" si="0"/>
        <v>#DIV/0!</v>
      </c>
      <c r="E112" s="127"/>
    </row>
    <row r="113" spans="1:5" x14ac:dyDescent="0.2">
      <c r="A113" s="125">
        <v>5125</v>
      </c>
      <c r="B113" s="114" t="s">
        <v>305</v>
      </c>
      <c r="C113" s="115">
        <v>0</v>
      </c>
      <c r="D113" s="128" t="e">
        <f t="shared" si="0"/>
        <v>#DIV/0!</v>
      </c>
      <c r="E113" s="127"/>
    </row>
    <row r="114" spans="1:5" x14ac:dyDescent="0.2">
      <c r="A114" s="125">
        <v>5126</v>
      </c>
      <c r="B114" s="114" t="s">
        <v>306</v>
      </c>
      <c r="C114" s="115">
        <v>0</v>
      </c>
      <c r="D114" s="128" t="e">
        <f t="shared" si="0"/>
        <v>#DIV/0!</v>
      </c>
      <c r="E114" s="127"/>
    </row>
    <row r="115" spans="1:5" x14ac:dyDescent="0.2">
      <c r="A115" s="125">
        <v>5127</v>
      </c>
      <c r="B115" s="114" t="s">
        <v>307</v>
      </c>
      <c r="C115" s="115">
        <v>0</v>
      </c>
      <c r="D115" s="128" t="e">
        <f t="shared" si="0"/>
        <v>#DIV/0!</v>
      </c>
      <c r="E115" s="127"/>
    </row>
    <row r="116" spans="1:5" x14ac:dyDescent="0.2">
      <c r="A116" s="125">
        <v>5128</v>
      </c>
      <c r="B116" s="114" t="s">
        <v>308</v>
      </c>
      <c r="C116" s="115">
        <v>0</v>
      </c>
      <c r="D116" s="128" t="e">
        <f t="shared" si="0"/>
        <v>#DIV/0!</v>
      </c>
      <c r="E116" s="127"/>
    </row>
    <row r="117" spans="1:5" x14ac:dyDescent="0.2">
      <c r="A117" s="125">
        <v>5129</v>
      </c>
      <c r="B117" s="114" t="s">
        <v>309</v>
      </c>
      <c r="C117" s="115">
        <v>0</v>
      </c>
      <c r="D117" s="128" t="e">
        <f t="shared" si="0"/>
        <v>#DIV/0!</v>
      </c>
      <c r="E117" s="127"/>
    </row>
    <row r="118" spans="1:5" x14ac:dyDescent="0.2">
      <c r="A118" s="125">
        <v>5130</v>
      </c>
      <c r="B118" s="114" t="s">
        <v>310</v>
      </c>
      <c r="C118" s="115">
        <f>SUM(C119:C127)</f>
        <v>0</v>
      </c>
      <c r="D118" s="128" t="e">
        <f t="shared" si="0"/>
        <v>#DIV/0!</v>
      </c>
      <c r="E118" s="127"/>
    </row>
    <row r="119" spans="1:5" x14ac:dyDescent="0.2">
      <c r="A119" s="125">
        <v>5131</v>
      </c>
      <c r="B119" s="114" t="s">
        <v>311</v>
      </c>
      <c r="C119" s="115">
        <v>0</v>
      </c>
      <c r="D119" s="128" t="e">
        <f t="shared" si="0"/>
        <v>#DIV/0!</v>
      </c>
      <c r="E119" s="127"/>
    </row>
    <row r="120" spans="1:5" x14ac:dyDescent="0.2">
      <c r="A120" s="125">
        <v>5132</v>
      </c>
      <c r="B120" s="114" t="s">
        <v>312</v>
      </c>
      <c r="C120" s="115">
        <v>0</v>
      </c>
      <c r="D120" s="128" t="e">
        <f t="shared" si="0"/>
        <v>#DIV/0!</v>
      </c>
      <c r="E120" s="127"/>
    </row>
    <row r="121" spans="1:5" x14ac:dyDescent="0.2">
      <c r="A121" s="125">
        <v>5133</v>
      </c>
      <c r="B121" s="114" t="s">
        <v>313</v>
      </c>
      <c r="C121" s="115">
        <v>0</v>
      </c>
      <c r="D121" s="128" t="e">
        <f t="shared" si="0"/>
        <v>#DIV/0!</v>
      </c>
      <c r="E121" s="127"/>
    </row>
    <row r="122" spans="1:5" x14ac:dyDescent="0.2">
      <c r="A122" s="125">
        <v>5134</v>
      </c>
      <c r="B122" s="114" t="s">
        <v>314</v>
      </c>
      <c r="C122" s="115">
        <v>0</v>
      </c>
      <c r="D122" s="128" t="e">
        <f t="shared" si="0"/>
        <v>#DIV/0!</v>
      </c>
      <c r="E122" s="127"/>
    </row>
    <row r="123" spans="1:5" x14ac:dyDescent="0.2">
      <c r="A123" s="125">
        <v>5135</v>
      </c>
      <c r="B123" s="114" t="s">
        <v>315</v>
      </c>
      <c r="C123" s="115">
        <v>0</v>
      </c>
      <c r="D123" s="128" t="e">
        <f t="shared" si="0"/>
        <v>#DIV/0!</v>
      </c>
      <c r="E123" s="127"/>
    </row>
    <row r="124" spans="1:5" x14ac:dyDescent="0.2">
      <c r="A124" s="125">
        <v>5136</v>
      </c>
      <c r="B124" s="114" t="s">
        <v>316</v>
      </c>
      <c r="C124" s="115">
        <v>0</v>
      </c>
      <c r="D124" s="128" t="e">
        <f t="shared" si="0"/>
        <v>#DIV/0!</v>
      </c>
      <c r="E124" s="127"/>
    </row>
    <row r="125" spans="1:5" x14ac:dyDescent="0.2">
      <c r="A125" s="125">
        <v>5137</v>
      </c>
      <c r="B125" s="114" t="s">
        <v>317</v>
      </c>
      <c r="C125" s="115">
        <v>0</v>
      </c>
      <c r="D125" s="128" t="e">
        <f t="shared" si="0"/>
        <v>#DIV/0!</v>
      </c>
      <c r="E125" s="127"/>
    </row>
    <row r="126" spans="1:5" x14ac:dyDescent="0.2">
      <c r="A126" s="125">
        <v>5138</v>
      </c>
      <c r="B126" s="114" t="s">
        <v>318</v>
      </c>
      <c r="C126" s="115">
        <v>0</v>
      </c>
      <c r="D126" s="128" t="e">
        <f t="shared" si="0"/>
        <v>#DIV/0!</v>
      </c>
      <c r="E126" s="127"/>
    </row>
    <row r="127" spans="1:5" x14ac:dyDescent="0.2">
      <c r="A127" s="125">
        <v>5139</v>
      </c>
      <c r="B127" s="114" t="s">
        <v>319</v>
      </c>
      <c r="C127" s="115">
        <v>0</v>
      </c>
      <c r="D127" s="128" t="e">
        <f t="shared" si="0"/>
        <v>#DIV/0!</v>
      </c>
      <c r="E127" s="127"/>
    </row>
    <row r="128" spans="1:5" x14ac:dyDescent="0.2">
      <c r="A128" s="125">
        <v>5200</v>
      </c>
      <c r="B128" s="114" t="s">
        <v>320</v>
      </c>
      <c r="C128" s="115">
        <f>C129+C132+C135+C138+C143+C147+C150+C152+C158</f>
        <v>0</v>
      </c>
      <c r="D128" s="128" t="e">
        <f t="shared" si="0"/>
        <v>#DIV/0!</v>
      </c>
      <c r="E128" s="127"/>
    </row>
    <row r="129" spans="1:5" x14ac:dyDescent="0.2">
      <c r="A129" s="125">
        <v>5210</v>
      </c>
      <c r="B129" s="114" t="s">
        <v>321</v>
      </c>
      <c r="C129" s="115">
        <f>SUM(C130:C131)</f>
        <v>0</v>
      </c>
      <c r="D129" s="128" t="e">
        <f t="shared" si="0"/>
        <v>#DIV/0!</v>
      </c>
      <c r="E129" s="127"/>
    </row>
    <row r="130" spans="1:5" x14ac:dyDescent="0.2">
      <c r="A130" s="125">
        <v>5211</v>
      </c>
      <c r="B130" s="114" t="s">
        <v>322</v>
      </c>
      <c r="C130" s="115">
        <v>0</v>
      </c>
      <c r="D130" s="128" t="e">
        <f t="shared" si="0"/>
        <v>#DIV/0!</v>
      </c>
      <c r="E130" s="127"/>
    </row>
    <row r="131" spans="1:5" x14ac:dyDescent="0.2">
      <c r="A131" s="125">
        <v>5212</v>
      </c>
      <c r="B131" s="114" t="s">
        <v>323</v>
      </c>
      <c r="C131" s="115">
        <v>0</v>
      </c>
      <c r="D131" s="128" t="e">
        <f t="shared" si="0"/>
        <v>#DIV/0!</v>
      </c>
      <c r="E131" s="127"/>
    </row>
    <row r="132" spans="1:5" x14ac:dyDescent="0.2">
      <c r="A132" s="125">
        <v>5220</v>
      </c>
      <c r="B132" s="114" t="s">
        <v>324</v>
      </c>
      <c r="C132" s="115">
        <f>SUM(C133:C134)</f>
        <v>0</v>
      </c>
      <c r="D132" s="128" t="e">
        <f t="shared" si="0"/>
        <v>#DIV/0!</v>
      </c>
      <c r="E132" s="127"/>
    </row>
    <row r="133" spans="1:5" x14ac:dyDescent="0.2">
      <c r="A133" s="125">
        <v>5221</v>
      </c>
      <c r="B133" s="114" t="s">
        <v>325</v>
      </c>
      <c r="C133" s="115">
        <v>0</v>
      </c>
      <c r="D133" s="128" t="e">
        <f t="shared" si="0"/>
        <v>#DIV/0!</v>
      </c>
      <c r="E133" s="127"/>
    </row>
    <row r="134" spans="1:5" x14ac:dyDescent="0.2">
      <c r="A134" s="125">
        <v>5222</v>
      </c>
      <c r="B134" s="114" t="s">
        <v>326</v>
      </c>
      <c r="C134" s="115">
        <v>0</v>
      </c>
      <c r="D134" s="128" t="e">
        <f t="shared" si="0"/>
        <v>#DIV/0!</v>
      </c>
      <c r="E134" s="127"/>
    </row>
    <row r="135" spans="1:5" x14ac:dyDescent="0.2">
      <c r="A135" s="125">
        <v>5230</v>
      </c>
      <c r="B135" s="114" t="s">
        <v>271</v>
      </c>
      <c r="C135" s="115">
        <f>SUM(C136:C137)</f>
        <v>0</v>
      </c>
      <c r="D135" s="128" t="e">
        <f t="shared" si="0"/>
        <v>#DIV/0!</v>
      </c>
      <c r="E135" s="127"/>
    </row>
    <row r="136" spans="1:5" x14ac:dyDescent="0.2">
      <c r="A136" s="125">
        <v>5231</v>
      </c>
      <c r="B136" s="114" t="s">
        <v>327</v>
      </c>
      <c r="C136" s="115">
        <v>0</v>
      </c>
      <c r="D136" s="128" t="e">
        <f t="shared" si="0"/>
        <v>#DIV/0!</v>
      </c>
      <c r="E136" s="127"/>
    </row>
    <row r="137" spans="1:5" x14ac:dyDescent="0.2">
      <c r="A137" s="125">
        <v>5232</v>
      </c>
      <c r="B137" s="114" t="s">
        <v>328</v>
      </c>
      <c r="C137" s="115">
        <v>0</v>
      </c>
      <c r="D137" s="128" t="e">
        <f t="shared" si="0"/>
        <v>#DIV/0!</v>
      </c>
      <c r="E137" s="127"/>
    </row>
    <row r="138" spans="1:5" x14ac:dyDescent="0.2">
      <c r="A138" s="125">
        <v>5240</v>
      </c>
      <c r="B138" s="114" t="s">
        <v>272</v>
      </c>
      <c r="C138" s="115">
        <f>SUM(C139:C142)</f>
        <v>0</v>
      </c>
      <c r="D138" s="128" t="e">
        <f t="shared" si="0"/>
        <v>#DIV/0!</v>
      </c>
      <c r="E138" s="127"/>
    </row>
    <row r="139" spans="1:5" x14ac:dyDescent="0.2">
      <c r="A139" s="125">
        <v>5241</v>
      </c>
      <c r="B139" s="114" t="s">
        <v>329</v>
      </c>
      <c r="C139" s="115">
        <v>0</v>
      </c>
      <c r="D139" s="128" t="e">
        <f t="shared" si="0"/>
        <v>#DIV/0!</v>
      </c>
      <c r="E139" s="127"/>
    </row>
    <row r="140" spans="1:5" x14ac:dyDescent="0.2">
      <c r="A140" s="125">
        <v>5242</v>
      </c>
      <c r="B140" s="114" t="s">
        <v>330</v>
      </c>
      <c r="C140" s="115">
        <v>0</v>
      </c>
      <c r="D140" s="128" t="e">
        <f t="shared" si="0"/>
        <v>#DIV/0!</v>
      </c>
      <c r="E140" s="127"/>
    </row>
    <row r="141" spans="1:5" x14ac:dyDescent="0.2">
      <c r="A141" s="125">
        <v>5243</v>
      </c>
      <c r="B141" s="114" t="s">
        <v>331</v>
      </c>
      <c r="C141" s="115">
        <v>0</v>
      </c>
      <c r="D141" s="128" t="e">
        <f t="shared" si="0"/>
        <v>#DIV/0!</v>
      </c>
      <c r="E141" s="127"/>
    </row>
    <row r="142" spans="1:5" x14ac:dyDescent="0.2">
      <c r="A142" s="125">
        <v>5244</v>
      </c>
      <c r="B142" s="114" t="s">
        <v>332</v>
      </c>
      <c r="C142" s="115">
        <v>0</v>
      </c>
      <c r="D142" s="128" t="e">
        <f t="shared" si="0"/>
        <v>#DIV/0!</v>
      </c>
      <c r="E142" s="127"/>
    </row>
    <row r="143" spans="1:5" x14ac:dyDescent="0.2">
      <c r="A143" s="125">
        <v>5250</v>
      </c>
      <c r="B143" s="114" t="s">
        <v>273</v>
      </c>
      <c r="C143" s="115">
        <f>SUM(C144:C146)</f>
        <v>0</v>
      </c>
      <c r="D143" s="128" t="e">
        <f t="shared" si="0"/>
        <v>#DIV/0!</v>
      </c>
      <c r="E143" s="127"/>
    </row>
    <row r="144" spans="1:5" x14ac:dyDescent="0.2">
      <c r="A144" s="125">
        <v>5251</v>
      </c>
      <c r="B144" s="114" t="s">
        <v>333</v>
      </c>
      <c r="C144" s="115">
        <v>0</v>
      </c>
      <c r="D144" s="128" t="e">
        <f t="shared" si="0"/>
        <v>#DIV/0!</v>
      </c>
      <c r="E144" s="127"/>
    </row>
    <row r="145" spans="1:5" x14ac:dyDescent="0.2">
      <c r="A145" s="125">
        <v>5252</v>
      </c>
      <c r="B145" s="114" t="s">
        <v>334</v>
      </c>
      <c r="C145" s="115">
        <v>0</v>
      </c>
      <c r="D145" s="128" t="e">
        <f t="shared" si="0"/>
        <v>#DIV/0!</v>
      </c>
      <c r="E145" s="127"/>
    </row>
    <row r="146" spans="1:5" x14ac:dyDescent="0.2">
      <c r="A146" s="125">
        <v>5259</v>
      </c>
      <c r="B146" s="114" t="s">
        <v>335</v>
      </c>
      <c r="C146" s="115">
        <v>0</v>
      </c>
      <c r="D146" s="128" t="e">
        <f t="shared" si="0"/>
        <v>#DIV/0!</v>
      </c>
      <c r="E146" s="127"/>
    </row>
    <row r="147" spans="1:5" x14ac:dyDescent="0.2">
      <c r="A147" s="125">
        <v>5260</v>
      </c>
      <c r="B147" s="114" t="s">
        <v>336</v>
      </c>
      <c r="C147" s="115">
        <f>SUM(C148:C149)</f>
        <v>0</v>
      </c>
      <c r="D147" s="128" t="e">
        <f t="shared" si="0"/>
        <v>#DIV/0!</v>
      </c>
      <c r="E147" s="127"/>
    </row>
    <row r="148" spans="1:5" x14ac:dyDescent="0.2">
      <c r="A148" s="125">
        <v>5261</v>
      </c>
      <c r="B148" s="114" t="s">
        <v>337</v>
      </c>
      <c r="C148" s="115">
        <v>0</v>
      </c>
      <c r="D148" s="128" t="e">
        <f t="shared" si="0"/>
        <v>#DIV/0!</v>
      </c>
      <c r="E148" s="127"/>
    </row>
    <row r="149" spans="1:5" x14ac:dyDescent="0.2">
      <c r="A149" s="125">
        <v>5262</v>
      </c>
      <c r="B149" s="114" t="s">
        <v>338</v>
      </c>
      <c r="C149" s="115">
        <v>0</v>
      </c>
      <c r="D149" s="128" t="e">
        <f t="shared" si="0"/>
        <v>#DIV/0!</v>
      </c>
      <c r="E149" s="127"/>
    </row>
    <row r="150" spans="1:5" x14ac:dyDescent="0.2">
      <c r="A150" s="125">
        <v>5270</v>
      </c>
      <c r="B150" s="114" t="s">
        <v>339</v>
      </c>
      <c r="C150" s="115">
        <f>SUM(C151)</f>
        <v>0</v>
      </c>
      <c r="D150" s="128" t="e">
        <f t="shared" si="0"/>
        <v>#DIV/0!</v>
      </c>
      <c r="E150" s="127"/>
    </row>
    <row r="151" spans="1:5" x14ac:dyDescent="0.2">
      <c r="A151" s="125">
        <v>5271</v>
      </c>
      <c r="B151" s="114" t="s">
        <v>340</v>
      </c>
      <c r="C151" s="115">
        <v>0</v>
      </c>
      <c r="D151" s="128" t="e">
        <f t="shared" si="0"/>
        <v>#DIV/0!</v>
      </c>
      <c r="E151" s="127"/>
    </row>
    <row r="152" spans="1:5" x14ac:dyDescent="0.2">
      <c r="A152" s="125">
        <v>5280</v>
      </c>
      <c r="B152" s="114" t="s">
        <v>341</v>
      </c>
      <c r="C152" s="115">
        <f>SUM(C153:C157)</f>
        <v>0</v>
      </c>
      <c r="D152" s="128" t="e">
        <f t="shared" si="0"/>
        <v>#DIV/0!</v>
      </c>
      <c r="E152" s="127"/>
    </row>
    <row r="153" spans="1:5" x14ac:dyDescent="0.2">
      <c r="A153" s="125">
        <v>5281</v>
      </c>
      <c r="B153" s="114" t="s">
        <v>342</v>
      </c>
      <c r="C153" s="115">
        <v>0</v>
      </c>
      <c r="D153" s="128" t="e">
        <f t="shared" si="0"/>
        <v>#DIV/0!</v>
      </c>
      <c r="E153" s="127"/>
    </row>
    <row r="154" spans="1:5" x14ac:dyDescent="0.2">
      <c r="A154" s="125">
        <v>5282</v>
      </c>
      <c r="B154" s="114" t="s">
        <v>343</v>
      </c>
      <c r="C154" s="115">
        <v>0</v>
      </c>
      <c r="D154" s="128" t="e">
        <f t="shared" si="0"/>
        <v>#DIV/0!</v>
      </c>
      <c r="E154" s="127"/>
    </row>
    <row r="155" spans="1:5" x14ac:dyDescent="0.2">
      <c r="A155" s="125">
        <v>5283</v>
      </c>
      <c r="B155" s="114" t="s">
        <v>344</v>
      </c>
      <c r="C155" s="115">
        <v>0</v>
      </c>
      <c r="D155" s="128" t="e">
        <f t="shared" si="0"/>
        <v>#DIV/0!</v>
      </c>
      <c r="E155" s="127"/>
    </row>
    <row r="156" spans="1:5" x14ac:dyDescent="0.2">
      <c r="A156" s="125">
        <v>5284</v>
      </c>
      <c r="B156" s="114" t="s">
        <v>345</v>
      </c>
      <c r="C156" s="115">
        <v>0</v>
      </c>
      <c r="D156" s="128" t="e">
        <f t="shared" si="0"/>
        <v>#DIV/0!</v>
      </c>
      <c r="E156" s="127"/>
    </row>
    <row r="157" spans="1:5" x14ac:dyDescent="0.2">
      <c r="A157" s="125">
        <v>5285</v>
      </c>
      <c r="B157" s="114" t="s">
        <v>346</v>
      </c>
      <c r="C157" s="115">
        <v>0</v>
      </c>
      <c r="D157" s="128" t="e">
        <f t="shared" si="0"/>
        <v>#DIV/0!</v>
      </c>
      <c r="E157" s="127"/>
    </row>
    <row r="158" spans="1:5" x14ac:dyDescent="0.2">
      <c r="A158" s="125">
        <v>5290</v>
      </c>
      <c r="B158" s="114" t="s">
        <v>347</v>
      </c>
      <c r="C158" s="115">
        <f>SUM(C159:C160)</f>
        <v>0</v>
      </c>
      <c r="D158" s="128" t="e">
        <f t="shared" si="0"/>
        <v>#DIV/0!</v>
      </c>
      <c r="E158" s="127"/>
    </row>
    <row r="159" spans="1:5" x14ac:dyDescent="0.2">
      <c r="A159" s="125">
        <v>5291</v>
      </c>
      <c r="B159" s="114" t="s">
        <v>348</v>
      </c>
      <c r="C159" s="115">
        <v>0</v>
      </c>
      <c r="D159" s="128" t="e">
        <f t="shared" si="0"/>
        <v>#DIV/0!</v>
      </c>
      <c r="E159" s="127"/>
    </row>
    <row r="160" spans="1:5" x14ac:dyDescent="0.2">
      <c r="A160" s="125">
        <v>5292</v>
      </c>
      <c r="B160" s="114" t="s">
        <v>349</v>
      </c>
      <c r="C160" s="115">
        <v>0</v>
      </c>
      <c r="D160" s="128" t="e">
        <f t="shared" si="0"/>
        <v>#DIV/0!</v>
      </c>
      <c r="E160" s="127"/>
    </row>
    <row r="161" spans="1:5" x14ac:dyDescent="0.2">
      <c r="A161" s="125">
        <v>5300</v>
      </c>
      <c r="B161" s="114" t="s">
        <v>350</v>
      </c>
      <c r="C161" s="115">
        <f>C162+C165+C168</f>
        <v>0</v>
      </c>
      <c r="D161" s="128" t="e">
        <f t="shared" si="0"/>
        <v>#DIV/0!</v>
      </c>
      <c r="E161" s="127"/>
    </row>
    <row r="162" spans="1:5" x14ac:dyDescent="0.2">
      <c r="A162" s="125">
        <v>5310</v>
      </c>
      <c r="B162" s="114" t="s">
        <v>266</v>
      </c>
      <c r="C162" s="115">
        <f>C163+C164</f>
        <v>0</v>
      </c>
      <c r="D162" s="128" t="e">
        <f t="shared" si="0"/>
        <v>#DIV/0!</v>
      </c>
      <c r="E162" s="127"/>
    </row>
    <row r="163" spans="1:5" x14ac:dyDescent="0.2">
      <c r="A163" s="125">
        <v>5311</v>
      </c>
      <c r="B163" s="114" t="s">
        <v>351</v>
      </c>
      <c r="C163" s="115">
        <v>0</v>
      </c>
      <c r="D163" s="128" t="e">
        <f t="shared" si="0"/>
        <v>#DIV/0!</v>
      </c>
      <c r="E163" s="127"/>
    </row>
    <row r="164" spans="1:5" x14ac:dyDescent="0.2">
      <c r="A164" s="125">
        <v>5312</v>
      </c>
      <c r="B164" s="114" t="s">
        <v>352</v>
      </c>
      <c r="C164" s="115">
        <v>0</v>
      </c>
      <c r="D164" s="128" t="e">
        <f t="shared" si="0"/>
        <v>#DIV/0!</v>
      </c>
      <c r="E164" s="127"/>
    </row>
    <row r="165" spans="1:5" x14ac:dyDescent="0.2">
      <c r="A165" s="125">
        <v>5320</v>
      </c>
      <c r="B165" s="114" t="s">
        <v>267</v>
      </c>
      <c r="C165" s="115">
        <f>SUM(C166:C167)</f>
        <v>0</v>
      </c>
      <c r="D165" s="128" t="e">
        <f t="shared" ref="D165:D221" si="1">C165/$C$99</f>
        <v>#DIV/0!</v>
      </c>
      <c r="E165" s="127"/>
    </row>
    <row r="166" spans="1:5" x14ac:dyDescent="0.2">
      <c r="A166" s="125">
        <v>5321</v>
      </c>
      <c r="B166" s="114" t="s">
        <v>353</v>
      </c>
      <c r="C166" s="115">
        <v>0</v>
      </c>
      <c r="D166" s="128" t="e">
        <f t="shared" si="1"/>
        <v>#DIV/0!</v>
      </c>
      <c r="E166" s="127"/>
    </row>
    <row r="167" spans="1:5" x14ac:dyDescent="0.2">
      <c r="A167" s="125">
        <v>5322</v>
      </c>
      <c r="B167" s="114" t="s">
        <v>354</v>
      </c>
      <c r="C167" s="115">
        <v>0</v>
      </c>
      <c r="D167" s="128" t="e">
        <f t="shared" si="1"/>
        <v>#DIV/0!</v>
      </c>
      <c r="E167" s="127"/>
    </row>
    <row r="168" spans="1:5" x14ac:dyDescent="0.2">
      <c r="A168" s="125">
        <v>5330</v>
      </c>
      <c r="B168" s="114" t="s">
        <v>268</v>
      </c>
      <c r="C168" s="115">
        <f>SUM(C169:C170)</f>
        <v>0</v>
      </c>
      <c r="D168" s="128" t="e">
        <f t="shared" si="1"/>
        <v>#DIV/0!</v>
      </c>
      <c r="E168" s="127"/>
    </row>
    <row r="169" spans="1:5" x14ac:dyDescent="0.2">
      <c r="A169" s="125">
        <v>5331</v>
      </c>
      <c r="B169" s="114" t="s">
        <v>355</v>
      </c>
      <c r="C169" s="115">
        <v>0</v>
      </c>
      <c r="D169" s="128" t="e">
        <f t="shared" si="1"/>
        <v>#DIV/0!</v>
      </c>
      <c r="E169" s="127"/>
    </row>
    <row r="170" spans="1:5" x14ac:dyDescent="0.2">
      <c r="A170" s="125">
        <v>5332</v>
      </c>
      <c r="B170" s="114" t="s">
        <v>356</v>
      </c>
      <c r="C170" s="115">
        <v>0</v>
      </c>
      <c r="D170" s="128" t="e">
        <f t="shared" si="1"/>
        <v>#DIV/0!</v>
      </c>
      <c r="E170" s="127"/>
    </row>
    <row r="171" spans="1:5" x14ac:dyDescent="0.2">
      <c r="A171" s="125">
        <v>5400</v>
      </c>
      <c r="B171" s="114" t="s">
        <v>357</v>
      </c>
      <c r="C171" s="115">
        <f>C172+C175+C178+C181+C183</f>
        <v>0</v>
      </c>
      <c r="D171" s="128" t="e">
        <f t="shared" si="1"/>
        <v>#DIV/0!</v>
      </c>
      <c r="E171" s="127"/>
    </row>
    <row r="172" spans="1:5" x14ac:dyDescent="0.2">
      <c r="A172" s="125">
        <v>5410</v>
      </c>
      <c r="B172" s="114" t="s">
        <v>358</v>
      </c>
      <c r="C172" s="115">
        <f>SUM(C173:C174)</f>
        <v>0</v>
      </c>
      <c r="D172" s="128" t="e">
        <f t="shared" si="1"/>
        <v>#DIV/0!</v>
      </c>
      <c r="E172" s="127"/>
    </row>
    <row r="173" spans="1:5" x14ac:dyDescent="0.2">
      <c r="A173" s="125">
        <v>5411</v>
      </c>
      <c r="B173" s="114" t="s">
        <v>359</v>
      </c>
      <c r="C173" s="115">
        <v>0</v>
      </c>
      <c r="D173" s="128" t="e">
        <f t="shared" si="1"/>
        <v>#DIV/0!</v>
      </c>
      <c r="E173" s="127"/>
    </row>
    <row r="174" spans="1:5" x14ac:dyDescent="0.2">
      <c r="A174" s="125">
        <v>5412</v>
      </c>
      <c r="B174" s="114" t="s">
        <v>360</v>
      </c>
      <c r="C174" s="115">
        <v>0</v>
      </c>
      <c r="D174" s="128" t="e">
        <f t="shared" si="1"/>
        <v>#DIV/0!</v>
      </c>
      <c r="E174" s="127"/>
    </row>
    <row r="175" spans="1:5" x14ac:dyDescent="0.2">
      <c r="A175" s="125">
        <v>5420</v>
      </c>
      <c r="B175" s="114" t="s">
        <v>361</v>
      </c>
      <c r="C175" s="115">
        <f>SUM(C176:C177)</f>
        <v>0</v>
      </c>
      <c r="D175" s="128" t="e">
        <f t="shared" si="1"/>
        <v>#DIV/0!</v>
      </c>
      <c r="E175" s="127"/>
    </row>
    <row r="176" spans="1:5" x14ac:dyDescent="0.2">
      <c r="A176" s="125">
        <v>5421</v>
      </c>
      <c r="B176" s="114" t="s">
        <v>362</v>
      </c>
      <c r="C176" s="115">
        <v>0</v>
      </c>
      <c r="D176" s="128" t="e">
        <f t="shared" si="1"/>
        <v>#DIV/0!</v>
      </c>
      <c r="E176" s="127"/>
    </row>
    <row r="177" spans="1:5" x14ac:dyDescent="0.2">
      <c r="A177" s="125">
        <v>5422</v>
      </c>
      <c r="B177" s="114" t="s">
        <v>363</v>
      </c>
      <c r="C177" s="115">
        <v>0</v>
      </c>
      <c r="D177" s="128" t="e">
        <f t="shared" si="1"/>
        <v>#DIV/0!</v>
      </c>
      <c r="E177" s="127"/>
    </row>
    <row r="178" spans="1:5" x14ac:dyDescent="0.2">
      <c r="A178" s="125">
        <v>5430</v>
      </c>
      <c r="B178" s="114" t="s">
        <v>364</v>
      </c>
      <c r="C178" s="115">
        <f>SUM(C179:C180)</f>
        <v>0</v>
      </c>
      <c r="D178" s="128" t="e">
        <f t="shared" si="1"/>
        <v>#DIV/0!</v>
      </c>
      <c r="E178" s="127"/>
    </row>
    <row r="179" spans="1:5" x14ac:dyDescent="0.2">
      <c r="A179" s="125">
        <v>5431</v>
      </c>
      <c r="B179" s="114" t="s">
        <v>365</v>
      </c>
      <c r="C179" s="115">
        <v>0</v>
      </c>
      <c r="D179" s="128" t="e">
        <f t="shared" si="1"/>
        <v>#DIV/0!</v>
      </c>
      <c r="E179" s="127"/>
    </row>
    <row r="180" spans="1:5" x14ac:dyDescent="0.2">
      <c r="A180" s="125">
        <v>5432</v>
      </c>
      <c r="B180" s="114" t="s">
        <v>366</v>
      </c>
      <c r="C180" s="115">
        <v>0</v>
      </c>
      <c r="D180" s="128" t="e">
        <f t="shared" si="1"/>
        <v>#DIV/0!</v>
      </c>
      <c r="E180" s="127"/>
    </row>
    <row r="181" spans="1:5" x14ac:dyDescent="0.2">
      <c r="A181" s="125">
        <v>5440</v>
      </c>
      <c r="B181" s="114" t="s">
        <v>367</v>
      </c>
      <c r="C181" s="115">
        <f>SUM(C182)</f>
        <v>0</v>
      </c>
      <c r="D181" s="128" t="e">
        <f t="shared" si="1"/>
        <v>#DIV/0!</v>
      </c>
      <c r="E181" s="127"/>
    </row>
    <row r="182" spans="1:5" x14ac:dyDescent="0.2">
      <c r="A182" s="125">
        <v>5441</v>
      </c>
      <c r="B182" s="114" t="s">
        <v>367</v>
      </c>
      <c r="C182" s="115">
        <v>0</v>
      </c>
      <c r="D182" s="128" t="e">
        <f t="shared" si="1"/>
        <v>#DIV/0!</v>
      </c>
      <c r="E182" s="127"/>
    </row>
    <row r="183" spans="1:5" x14ac:dyDescent="0.2">
      <c r="A183" s="125">
        <v>5450</v>
      </c>
      <c r="B183" s="114" t="s">
        <v>368</v>
      </c>
      <c r="C183" s="115">
        <f>SUM(C184:C185)</f>
        <v>0</v>
      </c>
      <c r="D183" s="128" t="e">
        <f t="shared" si="1"/>
        <v>#DIV/0!</v>
      </c>
      <c r="E183" s="127"/>
    </row>
    <row r="184" spans="1:5" x14ac:dyDescent="0.2">
      <c r="A184" s="125">
        <v>5451</v>
      </c>
      <c r="B184" s="114" t="s">
        <v>369</v>
      </c>
      <c r="C184" s="115">
        <v>0</v>
      </c>
      <c r="D184" s="128" t="e">
        <f t="shared" si="1"/>
        <v>#DIV/0!</v>
      </c>
      <c r="E184" s="127"/>
    </row>
    <row r="185" spans="1:5" x14ac:dyDescent="0.2">
      <c r="A185" s="125">
        <v>5452</v>
      </c>
      <c r="B185" s="114" t="s">
        <v>370</v>
      </c>
      <c r="C185" s="115">
        <v>0</v>
      </c>
      <c r="D185" s="128" t="e">
        <f t="shared" si="1"/>
        <v>#DIV/0!</v>
      </c>
      <c r="E185" s="127"/>
    </row>
    <row r="186" spans="1:5" x14ac:dyDescent="0.2">
      <c r="A186" s="125">
        <v>5500</v>
      </c>
      <c r="B186" s="114" t="s">
        <v>371</v>
      </c>
      <c r="C186" s="115">
        <f>C187+C196+C199+C205+C207+C209</f>
        <v>0</v>
      </c>
      <c r="D186" s="128" t="e">
        <f t="shared" si="1"/>
        <v>#DIV/0!</v>
      </c>
      <c r="E186" s="127"/>
    </row>
    <row r="187" spans="1:5" x14ac:dyDescent="0.2">
      <c r="A187" s="125">
        <v>5510</v>
      </c>
      <c r="B187" s="114" t="s">
        <v>372</v>
      </c>
      <c r="C187" s="115">
        <f>SUM(C188:C195)</f>
        <v>0</v>
      </c>
      <c r="D187" s="128" t="e">
        <f t="shared" si="1"/>
        <v>#DIV/0!</v>
      </c>
      <c r="E187" s="127"/>
    </row>
    <row r="188" spans="1:5" x14ac:dyDescent="0.2">
      <c r="A188" s="125">
        <v>5511</v>
      </c>
      <c r="B188" s="114" t="s">
        <v>373</v>
      </c>
      <c r="C188" s="115">
        <v>0</v>
      </c>
      <c r="D188" s="128" t="e">
        <f t="shared" si="1"/>
        <v>#DIV/0!</v>
      </c>
      <c r="E188" s="127"/>
    </row>
    <row r="189" spans="1:5" x14ac:dyDescent="0.2">
      <c r="A189" s="125">
        <v>5512</v>
      </c>
      <c r="B189" s="114" t="s">
        <v>374</v>
      </c>
      <c r="C189" s="115">
        <v>0</v>
      </c>
      <c r="D189" s="128" t="e">
        <f t="shared" si="1"/>
        <v>#DIV/0!</v>
      </c>
      <c r="E189" s="127"/>
    </row>
    <row r="190" spans="1:5" x14ac:dyDescent="0.2">
      <c r="A190" s="125">
        <v>5513</v>
      </c>
      <c r="B190" s="114" t="s">
        <v>375</v>
      </c>
      <c r="C190" s="115">
        <v>0</v>
      </c>
      <c r="D190" s="128" t="e">
        <f t="shared" si="1"/>
        <v>#DIV/0!</v>
      </c>
      <c r="E190" s="127"/>
    </row>
    <row r="191" spans="1:5" x14ac:dyDescent="0.2">
      <c r="A191" s="125">
        <v>5514</v>
      </c>
      <c r="B191" s="114" t="s">
        <v>376</v>
      </c>
      <c r="C191" s="115">
        <v>0</v>
      </c>
      <c r="D191" s="128" t="e">
        <f t="shared" si="1"/>
        <v>#DIV/0!</v>
      </c>
      <c r="E191" s="127"/>
    </row>
    <row r="192" spans="1:5" x14ac:dyDescent="0.2">
      <c r="A192" s="125">
        <v>5515</v>
      </c>
      <c r="B192" s="114" t="s">
        <v>377</v>
      </c>
      <c r="C192" s="115">
        <v>0</v>
      </c>
      <c r="D192" s="128" t="e">
        <f t="shared" si="1"/>
        <v>#DIV/0!</v>
      </c>
      <c r="E192" s="127"/>
    </row>
    <row r="193" spans="1:5" x14ac:dyDescent="0.2">
      <c r="A193" s="125">
        <v>5516</v>
      </c>
      <c r="B193" s="114" t="s">
        <v>378</v>
      </c>
      <c r="C193" s="115">
        <v>0</v>
      </c>
      <c r="D193" s="128" t="e">
        <f t="shared" si="1"/>
        <v>#DIV/0!</v>
      </c>
      <c r="E193" s="127"/>
    </row>
    <row r="194" spans="1:5" x14ac:dyDescent="0.2">
      <c r="A194" s="125">
        <v>5517</v>
      </c>
      <c r="B194" s="114" t="s">
        <v>379</v>
      </c>
      <c r="C194" s="115">
        <v>0</v>
      </c>
      <c r="D194" s="128" t="e">
        <f t="shared" si="1"/>
        <v>#DIV/0!</v>
      </c>
      <c r="E194" s="127"/>
    </row>
    <row r="195" spans="1:5" x14ac:dyDescent="0.2">
      <c r="A195" s="125">
        <v>5518</v>
      </c>
      <c r="B195" s="114" t="s">
        <v>46</v>
      </c>
      <c r="C195" s="115">
        <v>0</v>
      </c>
      <c r="D195" s="128" t="e">
        <f t="shared" si="1"/>
        <v>#DIV/0!</v>
      </c>
      <c r="E195" s="127"/>
    </row>
    <row r="196" spans="1:5" x14ac:dyDescent="0.2">
      <c r="A196" s="125">
        <v>5520</v>
      </c>
      <c r="B196" s="114" t="s">
        <v>45</v>
      </c>
      <c r="C196" s="115">
        <f>SUM(C197:C198)</f>
        <v>0</v>
      </c>
      <c r="D196" s="128" t="e">
        <f t="shared" si="1"/>
        <v>#DIV/0!</v>
      </c>
      <c r="E196" s="127"/>
    </row>
    <row r="197" spans="1:5" x14ac:dyDescent="0.2">
      <c r="A197" s="125">
        <v>5521</v>
      </c>
      <c r="B197" s="114" t="s">
        <v>380</v>
      </c>
      <c r="C197" s="115">
        <v>0</v>
      </c>
      <c r="D197" s="128" t="e">
        <f t="shared" si="1"/>
        <v>#DIV/0!</v>
      </c>
      <c r="E197" s="127"/>
    </row>
    <row r="198" spans="1:5" x14ac:dyDescent="0.2">
      <c r="A198" s="125">
        <v>5522</v>
      </c>
      <c r="B198" s="114" t="s">
        <v>381</v>
      </c>
      <c r="C198" s="115">
        <v>0</v>
      </c>
      <c r="D198" s="128" t="e">
        <f t="shared" si="1"/>
        <v>#DIV/0!</v>
      </c>
      <c r="E198" s="127"/>
    </row>
    <row r="199" spans="1:5" x14ac:dyDescent="0.2">
      <c r="A199" s="125">
        <v>5530</v>
      </c>
      <c r="B199" s="114" t="s">
        <v>382</v>
      </c>
      <c r="C199" s="115">
        <f>SUM(C200:C204)</f>
        <v>0</v>
      </c>
      <c r="D199" s="128" t="e">
        <f t="shared" si="1"/>
        <v>#DIV/0!</v>
      </c>
      <c r="E199" s="127"/>
    </row>
    <row r="200" spans="1:5" x14ac:dyDescent="0.2">
      <c r="A200" s="125">
        <v>5531</v>
      </c>
      <c r="B200" s="114" t="s">
        <v>383</v>
      </c>
      <c r="C200" s="115">
        <v>0</v>
      </c>
      <c r="D200" s="128" t="e">
        <f t="shared" si="1"/>
        <v>#DIV/0!</v>
      </c>
      <c r="E200" s="127"/>
    </row>
    <row r="201" spans="1:5" x14ac:dyDescent="0.2">
      <c r="A201" s="125">
        <v>5532</v>
      </c>
      <c r="B201" s="114" t="s">
        <v>384</v>
      </c>
      <c r="C201" s="115">
        <v>0</v>
      </c>
      <c r="D201" s="128" t="e">
        <f t="shared" si="1"/>
        <v>#DIV/0!</v>
      </c>
      <c r="E201" s="127"/>
    </row>
    <row r="202" spans="1:5" x14ac:dyDescent="0.2">
      <c r="A202" s="125">
        <v>5533</v>
      </c>
      <c r="B202" s="114" t="s">
        <v>385</v>
      </c>
      <c r="C202" s="115">
        <v>0</v>
      </c>
      <c r="D202" s="128" t="e">
        <f t="shared" si="1"/>
        <v>#DIV/0!</v>
      </c>
      <c r="E202" s="127"/>
    </row>
    <row r="203" spans="1:5" x14ac:dyDescent="0.2">
      <c r="A203" s="125">
        <v>5534</v>
      </c>
      <c r="B203" s="114" t="s">
        <v>386</v>
      </c>
      <c r="C203" s="115">
        <v>0</v>
      </c>
      <c r="D203" s="128" t="e">
        <f t="shared" si="1"/>
        <v>#DIV/0!</v>
      </c>
      <c r="E203" s="127"/>
    </row>
    <row r="204" spans="1:5" x14ac:dyDescent="0.2">
      <c r="A204" s="125">
        <v>5535</v>
      </c>
      <c r="B204" s="114" t="s">
        <v>387</v>
      </c>
      <c r="C204" s="115">
        <v>0</v>
      </c>
      <c r="D204" s="128" t="e">
        <f t="shared" si="1"/>
        <v>#DIV/0!</v>
      </c>
      <c r="E204" s="127"/>
    </row>
    <row r="205" spans="1:5" x14ac:dyDescent="0.2">
      <c r="A205" s="125">
        <v>5540</v>
      </c>
      <c r="B205" s="114" t="s">
        <v>388</v>
      </c>
      <c r="C205" s="115">
        <f>SUM(C206)</f>
        <v>0</v>
      </c>
      <c r="D205" s="128" t="e">
        <f t="shared" si="1"/>
        <v>#DIV/0!</v>
      </c>
      <c r="E205" s="127"/>
    </row>
    <row r="206" spans="1:5" x14ac:dyDescent="0.2">
      <c r="A206" s="125">
        <v>5541</v>
      </c>
      <c r="B206" s="114" t="s">
        <v>388</v>
      </c>
      <c r="C206" s="115">
        <v>0</v>
      </c>
      <c r="D206" s="128" t="e">
        <f t="shared" si="1"/>
        <v>#DIV/0!</v>
      </c>
      <c r="E206" s="127"/>
    </row>
    <row r="207" spans="1:5" x14ac:dyDescent="0.2">
      <c r="A207" s="125">
        <v>5550</v>
      </c>
      <c r="B207" s="114" t="s">
        <v>389</v>
      </c>
      <c r="C207" s="115">
        <f>C208</f>
        <v>0</v>
      </c>
      <c r="D207" s="128" t="e">
        <f t="shared" si="1"/>
        <v>#DIV/0!</v>
      </c>
      <c r="E207" s="127"/>
    </row>
    <row r="208" spans="1:5" x14ac:dyDescent="0.2">
      <c r="A208" s="125">
        <v>5551</v>
      </c>
      <c r="B208" s="114" t="s">
        <v>389</v>
      </c>
      <c r="C208" s="115">
        <v>0</v>
      </c>
      <c r="D208" s="128" t="e">
        <f t="shared" si="1"/>
        <v>#DIV/0!</v>
      </c>
      <c r="E208" s="127"/>
    </row>
    <row r="209" spans="1:6" x14ac:dyDescent="0.2">
      <c r="A209" s="125">
        <v>5590</v>
      </c>
      <c r="B209" s="114" t="s">
        <v>390</v>
      </c>
      <c r="C209" s="115">
        <f>SUM(C210:C218)</f>
        <v>0</v>
      </c>
      <c r="D209" s="128" t="e">
        <f t="shared" si="1"/>
        <v>#DIV/0!</v>
      </c>
      <c r="E209" s="127"/>
    </row>
    <row r="210" spans="1:6" x14ac:dyDescent="0.2">
      <c r="A210" s="125">
        <v>5591</v>
      </c>
      <c r="B210" s="114" t="s">
        <v>391</v>
      </c>
      <c r="C210" s="115">
        <v>0</v>
      </c>
      <c r="D210" s="128" t="e">
        <f t="shared" si="1"/>
        <v>#DIV/0!</v>
      </c>
      <c r="E210" s="127"/>
    </row>
    <row r="211" spans="1:6" x14ac:dyDescent="0.2">
      <c r="A211" s="125">
        <v>5592</v>
      </c>
      <c r="B211" s="114" t="s">
        <v>392</v>
      </c>
      <c r="C211" s="115">
        <v>0</v>
      </c>
      <c r="D211" s="128" t="e">
        <f t="shared" si="1"/>
        <v>#DIV/0!</v>
      </c>
      <c r="E211" s="127"/>
    </row>
    <row r="212" spans="1:6" x14ac:dyDescent="0.2">
      <c r="A212" s="125">
        <v>5593</v>
      </c>
      <c r="B212" s="114" t="s">
        <v>393</v>
      </c>
      <c r="C212" s="115">
        <v>0</v>
      </c>
      <c r="D212" s="128" t="e">
        <f t="shared" si="1"/>
        <v>#DIV/0!</v>
      </c>
      <c r="E212" s="127"/>
    </row>
    <row r="213" spans="1:6" x14ac:dyDescent="0.2">
      <c r="A213" s="125">
        <v>5594</v>
      </c>
      <c r="B213" s="114" t="s">
        <v>452</v>
      </c>
      <c r="C213" s="115">
        <v>0</v>
      </c>
      <c r="D213" s="128" t="e">
        <f t="shared" si="1"/>
        <v>#DIV/0!</v>
      </c>
      <c r="E213" s="127"/>
    </row>
    <row r="214" spans="1:6" x14ac:dyDescent="0.2">
      <c r="A214" s="125">
        <v>5595</v>
      </c>
      <c r="B214" s="114" t="s">
        <v>395</v>
      </c>
      <c r="C214" s="115">
        <v>0</v>
      </c>
      <c r="D214" s="128" t="e">
        <f t="shared" si="1"/>
        <v>#DIV/0!</v>
      </c>
      <c r="E214" s="127"/>
    </row>
    <row r="215" spans="1:6" x14ac:dyDescent="0.2">
      <c r="A215" s="125">
        <v>5596</v>
      </c>
      <c r="B215" s="114" t="s">
        <v>288</v>
      </c>
      <c r="C215" s="115">
        <v>0</v>
      </c>
      <c r="D215" s="128" t="e">
        <f t="shared" si="1"/>
        <v>#DIV/0!</v>
      </c>
      <c r="E215" s="127"/>
    </row>
    <row r="216" spans="1:6" x14ac:dyDescent="0.2">
      <c r="A216" s="125">
        <v>5597</v>
      </c>
      <c r="B216" s="114" t="s">
        <v>396</v>
      </c>
      <c r="C216" s="115">
        <v>0</v>
      </c>
      <c r="D216" s="128" t="e">
        <f t="shared" si="1"/>
        <v>#DIV/0!</v>
      </c>
      <c r="E216" s="127"/>
    </row>
    <row r="217" spans="1:6" x14ac:dyDescent="0.2">
      <c r="A217" s="125">
        <v>5598</v>
      </c>
      <c r="B217" s="114" t="s">
        <v>453</v>
      </c>
      <c r="C217" s="115">
        <v>0</v>
      </c>
      <c r="D217" s="128" t="e">
        <f t="shared" si="1"/>
        <v>#DIV/0!</v>
      </c>
      <c r="E217" s="127"/>
    </row>
    <row r="218" spans="1:6" x14ac:dyDescent="0.2">
      <c r="A218" s="125">
        <v>5599</v>
      </c>
      <c r="B218" s="114" t="s">
        <v>397</v>
      </c>
      <c r="C218" s="115">
        <v>0</v>
      </c>
      <c r="D218" s="128" t="e">
        <f t="shared" si="1"/>
        <v>#DIV/0!</v>
      </c>
      <c r="E218" s="127"/>
    </row>
    <row r="219" spans="1:6" x14ac:dyDescent="0.2">
      <c r="A219" s="125">
        <v>5600</v>
      </c>
      <c r="B219" s="114" t="s">
        <v>44</v>
      </c>
      <c r="C219" s="115">
        <f>C220</f>
        <v>0</v>
      </c>
      <c r="D219" s="128" t="e">
        <f t="shared" si="1"/>
        <v>#DIV/0!</v>
      </c>
      <c r="E219" s="127"/>
    </row>
    <row r="220" spans="1:6" x14ac:dyDescent="0.2">
      <c r="A220" s="125">
        <v>5610</v>
      </c>
      <c r="B220" s="114" t="s">
        <v>398</v>
      </c>
      <c r="C220" s="115">
        <f>C221</f>
        <v>0</v>
      </c>
      <c r="D220" s="128" t="e">
        <f t="shared" si="1"/>
        <v>#DIV/0!</v>
      </c>
      <c r="E220" s="127"/>
    </row>
    <row r="221" spans="1:6" ht="12" thickBot="1" x14ac:dyDescent="0.25">
      <c r="A221" s="129">
        <v>5611</v>
      </c>
      <c r="B221" s="130" t="s">
        <v>399</v>
      </c>
      <c r="C221" s="131">
        <v>0</v>
      </c>
      <c r="D221" s="132" t="e">
        <f t="shared" si="1"/>
        <v>#DIV/0!</v>
      </c>
      <c r="E221" s="133"/>
    </row>
    <row r="222" spans="1:6" x14ac:dyDescent="0.2">
      <c r="A222" s="77" t="s">
        <v>540</v>
      </c>
      <c r="B222" s="78"/>
      <c r="C222" s="79"/>
      <c r="D222" s="79"/>
      <c r="E222" s="79"/>
      <c r="F222" s="79"/>
    </row>
    <row r="223" spans="1:6" x14ac:dyDescent="0.2">
      <c r="A223" s="78"/>
      <c r="B223" s="78"/>
      <c r="C223" s="79"/>
      <c r="D223" s="79"/>
      <c r="E223" s="79"/>
      <c r="F223" s="79"/>
    </row>
    <row r="224" spans="1:6" x14ac:dyDescent="0.2">
      <c r="A224" s="80" t="s">
        <v>541</v>
      </c>
      <c r="B224" s="80" t="s">
        <v>542</v>
      </c>
      <c r="C224" s="79"/>
      <c r="D224" s="79"/>
      <c r="E224" s="80"/>
      <c r="F224" s="80"/>
    </row>
    <row r="225" spans="1:6" x14ac:dyDescent="0.2">
      <c r="A225" s="80"/>
      <c r="B225" s="80"/>
      <c r="C225" s="79" t="s">
        <v>547</v>
      </c>
      <c r="D225" s="79"/>
      <c r="E225" s="80"/>
      <c r="F225" s="80"/>
    </row>
    <row r="226" spans="1:6" x14ac:dyDescent="0.2">
      <c r="A226" s="80"/>
      <c r="B226" s="80"/>
      <c r="C226" s="79"/>
      <c r="D226" s="79"/>
      <c r="E226" s="80"/>
      <c r="F226" s="80"/>
    </row>
    <row r="227" spans="1:6" x14ac:dyDescent="0.2">
      <c r="A227" s="80" t="s">
        <v>544</v>
      </c>
      <c r="B227" s="80" t="s">
        <v>545</v>
      </c>
      <c r="C227" s="79" t="s">
        <v>551</v>
      </c>
      <c r="D227" s="79"/>
      <c r="E227" s="80"/>
      <c r="F227" s="80"/>
    </row>
    <row r="228" spans="1:6" x14ac:dyDescent="0.2">
      <c r="A228" s="78"/>
      <c r="B228" s="78"/>
      <c r="C228" s="79"/>
      <c r="D228" s="79"/>
      <c r="E228" s="79"/>
      <c r="F228" s="7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48" orientation="portrait" r:id="rId1"/>
  <rowBreaks count="1" manualBreakCount="1">
    <brk id="9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9"/>
  <sheetViews>
    <sheetView workbookViewId="0">
      <selection activeCell="B36" sqref="B36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18.95" customHeight="1" x14ac:dyDescent="0.2">
      <c r="A1" s="180" t="s">
        <v>538</v>
      </c>
      <c r="B1" s="180"/>
      <c r="C1" s="180"/>
      <c r="D1" s="157" t="s">
        <v>526</v>
      </c>
      <c r="E1" s="158">
        <v>2021</v>
      </c>
    </row>
    <row r="2" spans="1:5" ht="18.95" customHeight="1" x14ac:dyDescent="0.2">
      <c r="A2" s="180" t="s">
        <v>534</v>
      </c>
      <c r="B2" s="180"/>
      <c r="C2" s="180"/>
      <c r="D2" s="134" t="s">
        <v>531</v>
      </c>
      <c r="E2" s="158" t="str">
        <f>ESF!H2</f>
        <v>TRIMESTRAL</v>
      </c>
    </row>
    <row r="3" spans="1:5" ht="18.95" customHeight="1" thickBot="1" x14ac:dyDescent="0.25">
      <c r="A3" s="180" t="s">
        <v>539</v>
      </c>
      <c r="B3" s="180"/>
      <c r="C3" s="180"/>
      <c r="D3" s="134" t="s">
        <v>532</v>
      </c>
      <c r="E3" s="158">
        <v>3</v>
      </c>
    </row>
    <row r="4" spans="1:5" x14ac:dyDescent="0.2">
      <c r="A4" s="138"/>
      <c r="B4" s="139"/>
      <c r="C4" s="139"/>
      <c r="D4" s="139"/>
      <c r="E4" s="140"/>
    </row>
    <row r="5" spans="1:5" x14ac:dyDescent="0.2">
      <c r="A5" s="141" t="s">
        <v>128</v>
      </c>
      <c r="B5" s="142"/>
      <c r="C5" s="142"/>
      <c r="D5" s="142"/>
      <c r="E5" s="143"/>
    </row>
    <row r="6" spans="1:5" x14ac:dyDescent="0.2">
      <c r="A6" s="144" t="s">
        <v>117</v>
      </c>
      <c r="B6" s="142"/>
      <c r="C6" s="142"/>
      <c r="D6" s="142"/>
      <c r="E6" s="143"/>
    </row>
    <row r="7" spans="1:5" x14ac:dyDescent="0.2">
      <c r="A7" s="145" t="s">
        <v>95</v>
      </c>
      <c r="B7" s="146" t="s">
        <v>92</v>
      </c>
      <c r="C7" s="146" t="s">
        <v>93</v>
      </c>
      <c r="D7" s="146" t="s">
        <v>94</v>
      </c>
      <c r="E7" s="147" t="s">
        <v>96</v>
      </c>
    </row>
    <row r="8" spans="1:5" x14ac:dyDescent="0.2">
      <c r="A8" s="148">
        <v>3110</v>
      </c>
      <c r="B8" s="149" t="s">
        <v>267</v>
      </c>
      <c r="C8" s="150">
        <v>3273421.33</v>
      </c>
      <c r="D8" s="149"/>
      <c r="E8" s="151"/>
    </row>
    <row r="9" spans="1:5" x14ac:dyDescent="0.2">
      <c r="A9" s="148">
        <v>3120</v>
      </c>
      <c r="B9" s="149" t="s">
        <v>400</v>
      </c>
      <c r="C9" s="150">
        <v>0</v>
      </c>
      <c r="D9" s="149"/>
      <c r="E9" s="151"/>
    </row>
    <row r="10" spans="1:5" x14ac:dyDescent="0.2">
      <c r="A10" s="148">
        <v>3130</v>
      </c>
      <c r="B10" s="149" t="s">
        <v>401</v>
      </c>
      <c r="C10" s="150">
        <v>0</v>
      </c>
      <c r="D10" s="149"/>
      <c r="E10" s="151"/>
    </row>
    <row r="11" spans="1:5" x14ac:dyDescent="0.2">
      <c r="A11" s="152"/>
      <c r="B11" s="149"/>
      <c r="C11" s="149"/>
      <c r="D11" s="149"/>
      <c r="E11" s="151"/>
    </row>
    <row r="12" spans="1:5" x14ac:dyDescent="0.2">
      <c r="A12" s="144" t="s">
        <v>118</v>
      </c>
      <c r="B12" s="142"/>
      <c r="C12" s="142"/>
      <c r="D12" s="142"/>
      <c r="E12" s="143"/>
    </row>
    <row r="13" spans="1:5" x14ac:dyDescent="0.2">
      <c r="A13" s="145" t="s">
        <v>95</v>
      </c>
      <c r="B13" s="146" t="s">
        <v>92</v>
      </c>
      <c r="C13" s="146" t="s">
        <v>93</v>
      </c>
      <c r="D13" s="146" t="s">
        <v>402</v>
      </c>
      <c r="E13" s="147"/>
    </row>
    <row r="14" spans="1:5" x14ac:dyDescent="0.2">
      <c r="A14" s="148">
        <v>3210</v>
      </c>
      <c r="B14" s="149" t="s">
        <v>403</v>
      </c>
      <c r="C14" s="150">
        <v>2919830.53</v>
      </c>
      <c r="D14" s="149"/>
      <c r="E14" s="151"/>
    </row>
    <row r="15" spans="1:5" x14ac:dyDescent="0.2">
      <c r="A15" s="148">
        <v>3220</v>
      </c>
      <c r="B15" s="149" t="s">
        <v>404</v>
      </c>
      <c r="C15" s="150">
        <v>10277036.26</v>
      </c>
      <c r="D15" s="149"/>
      <c r="E15" s="151"/>
    </row>
    <row r="16" spans="1:5" x14ac:dyDescent="0.2">
      <c r="A16" s="148">
        <v>3230</v>
      </c>
      <c r="B16" s="149" t="s">
        <v>405</v>
      </c>
      <c r="C16" s="150">
        <f>SUM(C17:C20)</f>
        <v>0</v>
      </c>
      <c r="D16" s="149"/>
      <c r="E16" s="151"/>
    </row>
    <row r="17" spans="1:5" x14ac:dyDescent="0.2">
      <c r="A17" s="148">
        <v>3231</v>
      </c>
      <c r="B17" s="149" t="s">
        <v>406</v>
      </c>
      <c r="C17" s="150">
        <v>0</v>
      </c>
      <c r="D17" s="149"/>
      <c r="E17" s="151"/>
    </row>
    <row r="18" spans="1:5" x14ac:dyDescent="0.2">
      <c r="A18" s="148">
        <v>3232</v>
      </c>
      <c r="B18" s="149" t="s">
        <v>407</v>
      </c>
      <c r="C18" s="150">
        <v>0</v>
      </c>
      <c r="D18" s="149"/>
      <c r="E18" s="151"/>
    </row>
    <row r="19" spans="1:5" x14ac:dyDescent="0.2">
      <c r="A19" s="148">
        <v>3233</v>
      </c>
      <c r="B19" s="149" t="s">
        <v>408</v>
      </c>
      <c r="C19" s="150">
        <v>0</v>
      </c>
      <c r="D19" s="149"/>
      <c r="E19" s="151"/>
    </row>
    <row r="20" spans="1:5" x14ac:dyDescent="0.2">
      <c r="A20" s="148">
        <v>3239</v>
      </c>
      <c r="B20" s="149" t="s">
        <v>409</v>
      </c>
      <c r="C20" s="150">
        <v>0</v>
      </c>
      <c r="D20" s="149"/>
      <c r="E20" s="151"/>
    </row>
    <row r="21" spans="1:5" x14ac:dyDescent="0.2">
      <c r="A21" s="148">
        <v>3240</v>
      </c>
      <c r="B21" s="149" t="s">
        <v>410</v>
      </c>
      <c r="C21" s="150">
        <f>SUM(C22:C24)</f>
        <v>0</v>
      </c>
      <c r="D21" s="149"/>
      <c r="E21" s="151"/>
    </row>
    <row r="22" spans="1:5" x14ac:dyDescent="0.2">
      <c r="A22" s="148">
        <v>3241</v>
      </c>
      <c r="B22" s="149" t="s">
        <v>411</v>
      </c>
      <c r="C22" s="150">
        <v>0</v>
      </c>
      <c r="D22" s="149"/>
      <c r="E22" s="151"/>
    </row>
    <row r="23" spans="1:5" x14ac:dyDescent="0.2">
      <c r="A23" s="148">
        <v>3242</v>
      </c>
      <c r="B23" s="149" t="s">
        <v>412</v>
      </c>
      <c r="C23" s="150">
        <v>0</v>
      </c>
      <c r="D23" s="149"/>
      <c r="E23" s="151"/>
    </row>
    <row r="24" spans="1:5" x14ac:dyDescent="0.2">
      <c r="A24" s="148">
        <v>3243</v>
      </c>
      <c r="B24" s="149" t="s">
        <v>413</v>
      </c>
      <c r="C24" s="150">
        <v>0</v>
      </c>
      <c r="D24" s="149"/>
      <c r="E24" s="151"/>
    </row>
    <row r="25" spans="1:5" x14ac:dyDescent="0.2">
      <c r="A25" s="148">
        <v>3250</v>
      </c>
      <c r="B25" s="149" t="s">
        <v>414</v>
      </c>
      <c r="C25" s="150">
        <f>SUM(C26:C27)</f>
        <v>0</v>
      </c>
      <c r="D25" s="149"/>
      <c r="E25" s="151"/>
    </row>
    <row r="26" spans="1:5" x14ac:dyDescent="0.2">
      <c r="A26" s="148">
        <v>3251</v>
      </c>
      <c r="B26" s="149" t="s">
        <v>415</v>
      </c>
      <c r="C26" s="150">
        <v>0</v>
      </c>
      <c r="D26" s="149"/>
      <c r="E26" s="151"/>
    </row>
    <row r="27" spans="1:5" ht="12" thickBot="1" x14ac:dyDescent="0.25">
      <c r="A27" s="153">
        <v>3252</v>
      </c>
      <c r="B27" s="154" t="s">
        <v>416</v>
      </c>
      <c r="C27" s="155">
        <v>0</v>
      </c>
      <c r="D27" s="154"/>
      <c r="E27" s="156"/>
    </row>
    <row r="28" spans="1:5" ht="15" x14ac:dyDescent="0.25">
      <c r="A28" t="s">
        <v>540</v>
      </c>
      <c r="B28" s="81"/>
      <c r="C28" s="80"/>
    </row>
    <row r="29" spans="1:5" x14ac:dyDescent="0.2">
      <c r="A29" s="81"/>
      <c r="B29" s="81"/>
      <c r="C29" s="80"/>
    </row>
    <row r="30" spans="1:5" x14ac:dyDescent="0.2">
      <c r="A30" s="80" t="s">
        <v>541</v>
      </c>
      <c r="B30" s="80" t="s">
        <v>542</v>
      </c>
      <c r="C30" s="80"/>
      <c r="D30" s="8" t="s">
        <v>552</v>
      </c>
    </row>
    <row r="31" spans="1:5" x14ac:dyDescent="0.2">
      <c r="A31" s="80"/>
      <c r="B31" s="80"/>
      <c r="C31" s="80"/>
    </row>
    <row r="32" spans="1:5" x14ac:dyDescent="0.2">
      <c r="A32" s="80"/>
      <c r="B32" s="80"/>
      <c r="C32" s="80"/>
    </row>
    <row r="33" spans="1:3" x14ac:dyDescent="0.2">
      <c r="A33" s="80" t="s">
        <v>544</v>
      </c>
      <c r="B33" s="80" t="s">
        <v>545</v>
      </c>
      <c r="C33" s="80" t="s">
        <v>553</v>
      </c>
    </row>
    <row r="34" spans="1:3" x14ac:dyDescent="0.2">
      <c r="A34" s="80"/>
      <c r="B34" s="80"/>
      <c r="C34" s="80"/>
    </row>
    <row r="35" spans="1:3" x14ac:dyDescent="0.2">
      <c r="A35" s="80"/>
      <c r="B35" s="80"/>
      <c r="C35" s="80"/>
    </row>
    <row r="36" spans="1:3" x14ac:dyDescent="0.2">
      <c r="A36" s="80"/>
      <c r="B36" s="80"/>
      <c r="C36" s="80"/>
    </row>
    <row r="37" spans="1:3" x14ac:dyDescent="0.2">
      <c r="A37" s="80"/>
      <c r="B37" s="80"/>
      <c r="C37" s="80"/>
    </row>
    <row r="38" spans="1:3" x14ac:dyDescent="0.2">
      <c r="A38" s="80"/>
      <c r="B38" s="80"/>
      <c r="C38" s="80"/>
    </row>
    <row r="39" spans="1:3" x14ac:dyDescent="0.2">
      <c r="A39" s="80"/>
      <c r="B39" s="80"/>
      <c r="C39" s="8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2"/>
  <sheetViews>
    <sheetView topLeftCell="A19" zoomScaleNormal="100" workbookViewId="0">
      <selection activeCell="B32" sqref="B32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10" customFormat="1" ht="18.95" customHeight="1" x14ac:dyDescent="0.25">
      <c r="A1" s="180" t="s">
        <v>538</v>
      </c>
      <c r="B1" s="180"/>
      <c r="C1" s="180"/>
      <c r="D1" s="157" t="s">
        <v>526</v>
      </c>
      <c r="E1" s="158">
        <v>2021</v>
      </c>
    </row>
    <row r="2" spans="1:5" s="10" customFormat="1" ht="18.95" customHeight="1" x14ac:dyDescent="0.25">
      <c r="A2" s="180" t="s">
        <v>535</v>
      </c>
      <c r="B2" s="180"/>
      <c r="C2" s="180"/>
      <c r="D2" s="134" t="s">
        <v>531</v>
      </c>
      <c r="E2" s="158" t="str">
        <f>ESF!H2</f>
        <v>TRIMESTRAL</v>
      </c>
    </row>
    <row r="3" spans="1:5" s="10" customFormat="1" ht="18.95" customHeight="1" x14ac:dyDescent="0.25">
      <c r="A3" s="180" t="s">
        <v>539</v>
      </c>
      <c r="B3" s="180"/>
      <c r="C3" s="180"/>
      <c r="D3" s="134" t="s">
        <v>532</v>
      </c>
      <c r="E3" s="158">
        <v>3</v>
      </c>
    </row>
    <row r="4" spans="1:5" x14ac:dyDescent="0.2">
      <c r="A4" s="159" t="s">
        <v>128</v>
      </c>
      <c r="B4" s="160"/>
      <c r="C4" s="160"/>
      <c r="D4" s="160"/>
      <c r="E4" s="160"/>
    </row>
    <row r="5" spans="1:5" ht="12" thickBot="1" x14ac:dyDescent="0.25"/>
    <row r="6" spans="1:5" x14ac:dyDescent="0.2">
      <c r="A6" s="161" t="s">
        <v>119</v>
      </c>
      <c r="B6" s="162"/>
      <c r="C6" s="162"/>
      <c r="D6" s="162"/>
      <c r="E6" s="163"/>
    </row>
    <row r="7" spans="1:5" x14ac:dyDescent="0.2">
      <c r="A7" s="145" t="s">
        <v>95</v>
      </c>
      <c r="B7" s="146" t="s">
        <v>92</v>
      </c>
      <c r="C7" s="146" t="s">
        <v>121</v>
      </c>
      <c r="D7" s="146" t="s">
        <v>122</v>
      </c>
      <c r="E7" s="147"/>
    </row>
    <row r="8" spans="1:5" x14ac:dyDescent="0.2">
      <c r="A8" s="148">
        <v>1111</v>
      </c>
      <c r="B8" s="149" t="s">
        <v>417</v>
      </c>
      <c r="C8" s="150">
        <v>0</v>
      </c>
      <c r="D8" s="150">
        <v>0</v>
      </c>
      <c r="E8" s="151"/>
    </row>
    <row r="9" spans="1:5" x14ac:dyDescent="0.2">
      <c r="A9" s="148">
        <v>1112</v>
      </c>
      <c r="B9" s="149" t="s">
        <v>418</v>
      </c>
      <c r="C9" s="150">
        <v>0</v>
      </c>
      <c r="D9" s="150">
        <v>0</v>
      </c>
      <c r="E9" s="151"/>
    </row>
    <row r="10" spans="1:5" x14ac:dyDescent="0.2">
      <c r="A10" s="148">
        <v>1113</v>
      </c>
      <c r="B10" s="149" t="s">
        <v>419</v>
      </c>
      <c r="C10" s="150">
        <v>289226.18</v>
      </c>
      <c r="D10" s="150">
        <v>958718.59</v>
      </c>
      <c r="E10" s="151"/>
    </row>
    <row r="11" spans="1:5" x14ac:dyDescent="0.2">
      <c r="A11" s="148">
        <v>1114</v>
      </c>
      <c r="B11" s="149" t="s">
        <v>129</v>
      </c>
      <c r="C11" s="150">
        <v>0</v>
      </c>
      <c r="D11" s="150">
        <v>0</v>
      </c>
      <c r="E11" s="151"/>
    </row>
    <row r="12" spans="1:5" x14ac:dyDescent="0.2">
      <c r="A12" s="148">
        <v>1115</v>
      </c>
      <c r="B12" s="149" t="s">
        <v>130</v>
      </c>
      <c r="C12" s="150">
        <v>0</v>
      </c>
      <c r="D12" s="150">
        <v>0</v>
      </c>
      <c r="E12" s="151"/>
    </row>
    <row r="13" spans="1:5" x14ac:dyDescent="0.2">
      <c r="A13" s="148">
        <v>1116</v>
      </c>
      <c r="B13" s="149" t="s">
        <v>420</v>
      </c>
      <c r="C13" s="150">
        <v>0</v>
      </c>
      <c r="D13" s="150">
        <v>0</v>
      </c>
      <c r="E13" s="151"/>
    </row>
    <row r="14" spans="1:5" x14ac:dyDescent="0.2">
      <c r="A14" s="148">
        <v>1119</v>
      </c>
      <c r="B14" s="149" t="s">
        <v>421</v>
      </c>
      <c r="C14" s="150">
        <v>0</v>
      </c>
      <c r="D14" s="150">
        <v>0</v>
      </c>
      <c r="E14" s="151"/>
    </row>
    <row r="15" spans="1:5" x14ac:dyDescent="0.2">
      <c r="A15" s="148">
        <v>1110</v>
      </c>
      <c r="B15" s="149" t="s">
        <v>422</v>
      </c>
      <c r="C15" s="150">
        <f>SUM(C8:C14)</f>
        <v>289226.18</v>
      </c>
      <c r="D15" s="150">
        <f>SUM(D8:D14)</f>
        <v>958718.59</v>
      </c>
      <c r="E15" s="151"/>
    </row>
    <row r="16" spans="1:5" x14ac:dyDescent="0.2">
      <c r="A16" s="152"/>
      <c r="B16" s="149"/>
      <c r="C16" s="149"/>
      <c r="D16" s="149"/>
      <c r="E16" s="151"/>
    </row>
    <row r="17" spans="1:5" x14ac:dyDescent="0.2">
      <c r="A17" s="152"/>
      <c r="B17" s="149"/>
      <c r="C17" s="149"/>
      <c r="D17" s="149"/>
      <c r="E17" s="151"/>
    </row>
    <row r="18" spans="1:5" x14ac:dyDescent="0.2">
      <c r="A18" s="144" t="s">
        <v>120</v>
      </c>
      <c r="B18" s="142"/>
      <c r="C18" s="142"/>
      <c r="D18" s="142"/>
      <c r="E18" s="143"/>
    </row>
    <row r="19" spans="1:5" x14ac:dyDescent="0.2">
      <c r="A19" s="145" t="s">
        <v>95</v>
      </c>
      <c r="B19" s="146" t="s">
        <v>92</v>
      </c>
      <c r="C19" s="146" t="s">
        <v>93</v>
      </c>
      <c r="D19" s="146" t="s">
        <v>423</v>
      </c>
      <c r="E19" s="147" t="s">
        <v>123</v>
      </c>
    </row>
    <row r="20" spans="1:5" x14ac:dyDescent="0.2">
      <c r="A20" s="148">
        <v>1230</v>
      </c>
      <c r="B20" s="149" t="s">
        <v>161</v>
      </c>
      <c r="C20" s="150">
        <f>SUM(C21:C27)</f>
        <v>12927565.510000002</v>
      </c>
      <c r="D20" s="149"/>
      <c r="E20" s="151"/>
    </row>
    <row r="21" spans="1:5" x14ac:dyDescent="0.2">
      <c r="A21" s="148">
        <v>1231</v>
      </c>
      <c r="B21" s="149" t="s">
        <v>162</v>
      </c>
      <c r="C21" s="150">
        <v>2459508</v>
      </c>
      <c r="D21" s="149"/>
      <c r="E21" s="151"/>
    </row>
    <row r="22" spans="1:5" x14ac:dyDescent="0.2">
      <c r="A22" s="148">
        <v>1232</v>
      </c>
      <c r="B22" s="149" t="s">
        <v>163</v>
      </c>
      <c r="C22" s="150">
        <v>0</v>
      </c>
      <c r="D22" s="149"/>
      <c r="E22" s="151"/>
    </row>
    <row r="23" spans="1:5" x14ac:dyDescent="0.2">
      <c r="A23" s="148">
        <v>1233</v>
      </c>
      <c r="B23" s="149" t="s">
        <v>164</v>
      </c>
      <c r="C23" s="150">
        <v>630078.69999999995</v>
      </c>
      <c r="D23" s="149"/>
      <c r="E23" s="151"/>
    </row>
    <row r="24" spans="1:5" x14ac:dyDescent="0.2">
      <c r="A24" s="148">
        <v>1234</v>
      </c>
      <c r="B24" s="149" t="s">
        <v>165</v>
      </c>
      <c r="C24" s="150">
        <v>659442</v>
      </c>
      <c r="D24" s="149"/>
      <c r="E24" s="151"/>
    </row>
    <row r="25" spans="1:5" x14ac:dyDescent="0.2">
      <c r="A25" s="148">
        <v>1235</v>
      </c>
      <c r="B25" s="149" t="s">
        <v>166</v>
      </c>
      <c r="C25" s="150">
        <v>9178536.8100000005</v>
      </c>
      <c r="D25" s="149"/>
      <c r="E25" s="151"/>
    </row>
    <row r="26" spans="1:5" x14ac:dyDescent="0.2">
      <c r="A26" s="148">
        <v>1236</v>
      </c>
      <c r="B26" s="149" t="s">
        <v>167</v>
      </c>
      <c r="C26" s="150">
        <v>0</v>
      </c>
      <c r="D26" s="149"/>
      <c r="E26" s="151"/>
    </row>
    <row r="27" spans="1:5" x14ac:dyDescent="0.2">
      <c r="A27" s="148">
        <v>1239</v>
      </c>
      <c r="B27" s="149" t="s">
        <v>168</v>
      </c>
      <c r="C27" s="150">
        <v>0</v>
      </c>
      <c r="D27" s="149"/>
      <c r="E27" s="151"/>
    </row>
    <row r="28" spans="1:5" x14ac:dyDescent="0.2">
      <c r="A28" s="148">
        <v>1240</v>
      </c>
      <c r="B28" s="149" t="s">
        <v>169</v>
      </c>
      <c r="C28" s="150">
        <f>SUM(C29:C36)</f>
        <v>5439195.71</v>
      </c>
      <c r="D28" s="149"/>
      <c r="E28" s="151"/>
    </row>
    <row r="29" spans="1:5" x14ac:dyDescent="0.2">
      <c r="A29" s="148">
        <v>1241</v>
      </c>
      <c r="B29" s="149" t="s">
        <v>170</v>
      </c>
      <c r="C29" s="150">
        <v>723663.37</v>
      </c>
      <c r="D29" s="149"/>
      <c r="E29" s="151"/>
    </row>
    <row r="30" spans="1:5" x14ac:dyDescent="0.2">
      <c r="A30" s="148">
        <v>1242</v>
      </c>
      <c r="B30" s="149" t="s">
        <v>171</v>
      </c>
      <c r="C30" s="150">
        <v>2584.48</v>
      </c>
      <c r="D30" s="149"/>
      <c r="E30" s="151"/>
    </row>
    <row r="31" spans="1:5" x14ac:dyDescent="0.2">
      <c r="A31" s="148">
        <v>1243</v>
      </c>
      <c r="B31" s="149" t="s">
        <v>172</v>
      </c>
      <c r="C31" s="150">
        <v>0</v>
      </c>
      <c r="D31" s="149"/>
      <c r="E31" s="151"/>
    </row>
    <row r="32" spans="1:5" x14ac:dyDescent="0.2">
      <c r="A32" s="148">
        <v>1244</v>
      </c>
      <c r="B32" s="149" t="s">
        <v>173</v>
      </c>
      <c r="C32" s="150">
        <v>2160373.33</v>
      </c>
      <c r="D32" s="149"/>
      <c r="E32" s="151"/>
    </row>
    <row r="33" spans="1:5" x14ac:dyDescent="0.2">
      <c r="A33" s="148">
        <v>1245</v>
      </c>
      <c r="B33" s="149" t="s">
        <v>174</v>
      </c>
      <c r="C33" s="150">
        <v>0</v>
      </c>
      <c r="D33" s="149"/>
      <c r="E33" s="151"/>
    </row>
    <row r="34" spans="1:5" x14ac:dyDescent="0.2">
      <c r="A34" s="148">
        <v>1246</v>
      </c>
      <c r="B34" s="149" t="s">
        <v>175</v>
      </c>
      <c r="C34" s="150">
        <v>2552574.5299999998</v>
      </c>
      <c r="D34" s="149"/>
      <c r="E34" s="151"/>
    </row>
    <row r="35" spans="1:5" x14ac:dyDescent="0.2">
      <c r="A35" s="148">
        <v>1247</v>
      </c>
      <c r="B35" s="149" t="s">
        <v>176</v>
      </c>
      <c r="C35" s="150">
        <v>0</v>
      </c>
      <c r="D35" s="149"/>
      <c r="E35" s="151"/>
    </row>
    <row r="36" spans="1:5" x14ac:dyDescent="0.2">
      <c r="A36" s="148">
        <v>1248</v>
      </c>
      <c r="B36" s="149" t="s">
        <v>177</v>
      </c>
      <c r="C36" s="150">
        <v>0</v>
      </c>
      <c r="D36" s="149"/>
      <c r="E36" s="151"/>
    </row>
    <row r="37" spans="1:5" x14ac:dyDescent="0.2">
      <c r="A37" s="148">
        <v>1250</v>
      </c>
      <c r="B37" s="149" t="s">
        <v>179</v>
      </c>
      <c r="C37" s="150">
        <f>SUM(C38:C42)</f>
        <v>150440</v>
      </c>
      <c r="D37" s="149"/>
      <c r="E37" s="151"/>
    </row>
    <row r="38" spans="1:5" x14ac:dyDescent="0.2">
      <c r="A38" s="148">
        <v>1251</v>
      </c>
      <c r="B38" s="149" t="s">
        <v>180</v>
      </c>
      <c r="C38" s="150">
        <v>150440</v>
      </c>
      <c r="D38" s="149"/>
      <c r="E38" s="151"/>
    </row>
    <row r="39" spans="1:5" x14ac:dyDescent="0.2">
      <c r="A39" s="148">
        <v>1252</v>
      </c>
      <c r="B39" s="149" t="s">
        <v>181</v>
      </c>
      <c r="C39" s="150">
        <v>0</v>
      </c>
      <c r="D39" s="149"/>
      <c r="E39" s="151"/>
    </row>
    <row r="40" spans="1:5" x14ac:dyDescent="0.2">
      <c r="A40" s="148">
        <v>1253</v>
      </c>
      <c r="B40" s="149" t="s">
        <v>182</v>
      </c>
      <c r="C40" s="150">
        <v>0</v>
      </c>
      <c r="D40" s="149"/>
      <c r="E40" s="151"/>
    </row>
    <row r="41" spans="1:5" x14ac:dyDescent="0.2">
      <c r="A41" s="148">
        <v>1254</v>
      </c>
      <c r="B41" s="149" t="s">
        <v>183</v>
      </c>
      <c r="C41" s="150">
        <v>0</v>
      </c>
      <c r="D41" s="149"/>
      <c r="E41" s="151"/>
    </row>
    <row r="42" spans="1:5" x14ac:dyDescent="0.2">
      <c r="A42" s="148">
        <v>1259</v>
      </c>
      <c r="B42" s="149" t="s">
        <v>184</v>
      </c>
      <c r="C42" s="150">
        <v>0</v>
      </c>
      <c r="D42" s="149"/>
      <c r="E42" s="151"/>
    </row>
    <row r="43" spans="1:5" x14ac:dyDescent="0.2">
      <c r="A43" s="152"/>
      <c r="B43" s="149"/>
      <c r="C43" s="149"/>
      <c r="D43" s="149"/>
      <c r="E43" s="151"/>
    </row>
    <row r="44" spans="1:5" x14ac:dyDescent="0.2">
      <c r="A44" s="144" t="s">
        <v>126</v>
      </c>
      <c r="B44" s="142"/>
      <c r="C44" s="142"/>
      <c r="D44" s="142"/>
      <c r="E44" s="143"/>
    </row>
    <row r="45" spans="1:5" x14ac:dyDescent="0.2">
      <c r="A45" s="145" t="s">
        <v>95</v>
      </c>
      <c r="B45" s="146" t="s">
        <v>92</v>
      </c>
      <c r="C45" s="146" t="s">
        <v>520</v>
      </c>
      <c r="D45" s="146" t="s">
        <v>121</v>
      </c>
      <c r="E45" s="147"/>
    </row>
    <row r="46" spans="1:5" x14ac:dyDescent="0.2">
      <c r="A46" s="148">
        <v>5500</v>
      </c>
      <c r="B46" s="149" t="s">
        <v>371</v>
      </c>
      <c r="C46" s="150">
        <f>C47+C56+C59+C65+C67+C69</f>
        <v>0</v>
      </c>
      <c r="D46" s="150">
        <f>D47+D56+D59+D65+D67+D69</f>
        <v>0</v>
      </c>
      <c r="E46" s="151"/>
    </row>
    <row r="47" spans="1:5" x14ac:dyDescent="0.2">
      <c r="A47" s="148">
        <v>5510</v>
      </c>
      <c r="B47" s="149" t="s">
        <v>372</v>
      </c>
      <c r="C47" s="150">
        <f>SUM(C48:C55)</f>
        <v>0</v>
      </c>
      <c r="D47" s="150">
        <f>SUM(D48:D55)</f>
        <v>0</v>
      </c>
      <c r="E47" s="151"/>
    </row>
    <row r="48" spans="1:5" x14ac:dyDescent="0.2">
      <c r="A48" s="148">
        <v>5511</v>
      </c>
      <c r="B48" s="149" t="s">
        <v>373</v>
      </c>
      <c r="C48" s="150">
        <v>0</v>
      </c>
      <c r="D48" s="150">
        <v>0</v>
      </c>
      <c r="E48" s="151"/>
    </row>
    <row r="49" spans="1:5" x14ac:dyDescent="0.2">
      <c r="A49" s="148">
        <v>5512</v>
      </c>
      <c r="B49" s="149" t="s">
        <v>374</v>
      </c>
      <c r="C49" s="150">
        <v>0</v>
      </c>
      <c r="D49" s="150">
        <v>0</v>
      </c>
      <c r="E49" s="151"/>
    </row>
    <row r="50" spans="1:5" x14ac:dyDescent="0.2">
      <c r="A50" s="148">
        <v>5513</v>
      </c>
      <c r="B50" s="149" t="s">
        <v>375</v>
      </c>
      <c r="C50" s="150">
        <v>0</v>
      </c>
      <c r="D50" s="150">
        <v>0</v>
      </c>
      <c r="E50" s="151"/>
    </row>
    <row r="51" spans="1:5" x14ac:dyDescent="0.2">
      <c r="A51" s="148">
        <v>5514</v>
      </c>
      <c r="B51" s="149" t="s">
        <v>376</v>
      </c>
      <c r="C51" s="150">
        <v>0</v>
      </c>
      <c r="D51" s="150">
        <v>0</v>
      </c>
      <c r="E51" s="151"/>
    </row>
    <row r="52" spans="1:5" x14ac:dyDescent="0.2">
      <c r="A52" s="148">
        <v>5515</v>
      </c>
      <c r="B52" s="149" t="s">
        <v>377</v>
      </c>
      <c r="C52" s="150">
        <v>0</v>
      </c>
      <c r="D52" s="150">
        <v>0</v>
      </c>
      <c r="E52" s="151"/>
    </row>
    <row r="53" spans="1:5" x14ac:dyDescent="0.2">
      <c r="A53" s="148">
        <v>5516</v>
      </c>
      <c r="B53" s="149" t="s">
        <v>378</v>
      </c>
      <c r="C53" s="150">
        <v>0</v>
      </c>
      <c r="D53" s="150">
        <v>0</v>
      </c>
      <c r="E53" s="151"/>
    </row>
    <row r="54" spans="1:5" x14ac:dyDescent="0.2">
      <c r="A54" s="148">
        <v>5517</v>
      </c>
      <c r="B54" s="149" t="s">
        <v>379</v>
      </c>
      <c r="C54" s="150">
        <v>0</v>
      </c>
      <c r="D54" s="150">
        <v>0</v>
      </c>
      <c r="E54" s="151"/>
    </row>
    <row r="55" spans="1:5" x14ac:dyDescent="0.2">
      <c r="A55" s="148">
        <v>5518</v>
      </c>
      <c r="B55" s="149" t="s">
        <v>46</v>
      </c>
      <c r="C55" s="150">
        <v>0</v>
      </c>
      <c r="D55" s="150">
        <v>0</v>
      </c>
      <c r="E55" s="151"/>
    </row>
    <row r="56" spans="1:5" x14ac:dyDescent="0.2">
      <c r="A56" s="148">
        <v>5520</v>
      </c>
      <c r="B56" s="149" t="s">
        <v>45</v>
      </c>
      <c r="C56" s="150">
        <f>SUM(C57:C58)</f>
        <v>0</v>
      </c>
      <c r="D56" s="150">
        <f>SUM(D57:D58)</f>
        <v>0</v>
      </c>
      <c r="E56" s="151"/>
    </row>
    <row r="57" spans="1:5" x14ac:dyDescent="0.2">
      <c r="A57" s="148">
        <v>5521</v>
      </c>
      <c r="B57" s="149" t="s">
        <v>380</v>
      </c>
      <c r="C57" s="150">
        <v>0</v>
      </c>
      <c r="D57" s="150">
        <v>0</v>
      </c>
      <c r="E57" s="151"/>
    </row>
    <row r="58" spans="1:5" x14ac:dyDescent="0.2">
      <c r="A58" s="148">
        <v>5522</v>
      </c>
      <c r="B58" s="149" t="s">
        <v>381</v>
      </c>
      <c r="C58" s="150">
        <v>0</v>
      </c>
      <c r="D58" s="150">
        <v>0</v>
      </c>
      <c r="E58" s="151"/>
    </row>
    <row r="59" spans="1:5" x14ac:dyDescent="0.2">
      <c r="A59" s="148">
        <v>5530</v>
      </c>
      <c r="B59" s="149" t="s">
        <v>382</v>
      </c>
      <c r="C59" s="150">
        <f>SUM(C60:C64)</f>
        <v>0</v>
      </c>
      <c r="D59" s="150">
        <f>SUM(D60:D64)</f>
        <v>0</v>
      </c>
      <c r="E59" s="151"/>
    </row>
    <row r="60" spans="1:5" x14ac:dyDescent="0.2">
      <c r="A60" s="148">
        <v>5531</v>
      </c>
      <c r="B60" s="149" t="s">
        <v>383</v>
      </c>
      <c r="C60" s="150">
        <v>0</v>
      </c>
      <c r="D60" s="150">
        <v>0</v>
      </c>
      <c r="E60" s="151"/>
    </row>
    <row r="61" spans="1:5" x14ac:dyDescent="0.2">
      <c r="A61" s="148">
        <v>5532</v>
      </c>
      <c r="B61" s="149" t="s">
        <v>384</v>
      </c>
      <c r="C61" s="150">
        <v>0</v>
      </c>
      <c r="D61" s="150">
        <v>0</v>
      </c>
      <c r="E61" s="151"/>
    </row>
    <row r="62" spans="1:5" x14ac:dyDescent="0.2">
      <c r="A62" s="148">
        <v>5533</v>
      </c>
      <c r="B62" s="149" t="s">
        <v>385</v>
      </c>
      <c r="C62" s="150">
        <v>0</v>
      </c>
      <c r="D62" s="150">
        <v>0</v>
      </c>
      <c r="E62" s="151"/>
    </row>
    <row r="63" spans="1:5" x14ac:dyDescent="0.2">
      <c r="A63" s="148">
        <v>5534</v>
      </c>
      <c r="B63" s="149" t="s">
        <v>386</v>
      </c>
      <c r="C63" s="150">
        <v>0</v>
      </c>
      <c r="D63" s="150">
        <v>0</v>
      </c>
      <c r="E63" s="151"/>
    </row>
    <row r="64" spans="1:5" x14ac:dyDescent="0.2">
      <c r="A64" s="148">
        <v>5535</v>
      </c>
      <c r="B64" s="149" t="s">
        <v>387</v>
      </c>
      <c r="C64" s="150">
        <v>0</v>
      </c>
      <c r="D64" s="150">
        <v>0</v>
      </c>
      <c r="E64" s="151"/>
    </row>
    <row r="65" spans="1:5" x14ac:dyDescent="0.2">
      <c r="A65" s="148">
        <v>5540</v>
      </c>
      <c r="B65" s="149" t="s">
        <v>388</v>
      </c>
      <c r="C65" s="150">
        <f>SUM(C66)</f>
        <v>0</v>
      </c>
      <c r="D65" s="150">
        <f>SUM(D66)</f>
        <v>0</v>
      </c>
      <c r="E65" s="151"/>
    </row>
    <row r="66" spans="1:5" x14ac:dyDescent="0.2">
      <c r="A66" s="148">
        <v>5541</v>
      </c>
      <c r="B66" s="149" t="s">
        <v>388</v>
      </c>
      <c r="C66" s="150">
        <v>0</v>
      </c>
      <c r="D66" s="150">
        <v>0</v>
      </c>
      <c r="E66" s="151"/>
    </row>
    <row r="67" spans="1:5" x14ac:dyDescent="0.2">
      <c r="A67" s="148">
        <v>5550</v>
      </c>
      <c r="B67" s="149" t="s">
        <v>389</v>
      </c>
      <c r="C67" s="150">
        <f>SUM(C68)</f>
        <v>0</v>
      </c>
      <c r="D67" s="150">
        <f>SUM(D68)</f>
        <v>0</v>
      </c>
      <c r="E67" s="151"/>
    </row>
    <row r="68" spans="1:5" x14ac:dyDescent="0.2">
      <c r="A68" s="148">
        <v>5551</v>
      </c>
      <c r="B68" s="149" t="s">
        <v>389</v>
      </c>
      <c r="C68" s="150">
        <v>0</v>
      </c>
      <c r="D68" s="150">
        <v>0</v>
      </c>
      <c r="E68" s="151"/>
    </row>
    <row r="69" spans="1:5" x14ac:dyDescent="0.2">
      <c r="A69" s="148">
        <v>5590</v>
      </c>
      <c r="B69" s="149" t="s">
        <v>390</v>
      </c>
      <c r="C69" s="150">
        <f>SUM(C70:C77)</f>
        <v>0</v>
      </c>
      <c r="D69" s="150">
        <f>SUM(D70:D77)</f>
        <v>0</v>
      </c>
      <c r="E69" s="151"/>
    </row>
    <row r="70" spans="1:5" x14ac:dyDescent="0.2">
      <c r="A70" s="148">
        <v>5591</v>
      </c>
      <c r="B70" s="149" t="s">
        <v>391</v>
      </c>
      <c r="C70" s="150">
        <v>0</v>
      </c>
      <c r="D70" s="150">
        <v>0</v>
      </c>
      <c r="E70" s="151"/>
    </row>
    <row r="71" spans="1:5" x14ac:dyDescent="0.2">
      <c r="A71" s="148">
        <v>5592</v>
      </c>
      <c r="B71" s="149" t="s">
        <v>392</v>
      </c>
      <c r="C71" s="150">
        <v>0</v>
      </c>
      <c r="D71" s="150">
        <v>0</v>
      </c>
      <c r="E71" s="151"/>
    </row>
    <row r="72" spans="1:5" x14ac:dyDescent="0.2">
      <c r="A72" s="148">
        <v>5593</v>
      </c>
      <c r="B72" s="149" t="s">
        <v>393</v>
      </c>
      <c r="C72" s="150">
        <v>0</v>
      </c>
      <c r="D72" s="150">
        <v>0</v>
      </c>
      <c r="E72" s="151"/>
    </row>
    <row r="73" spans="1:5" x14ac:dyDescent="0.2">
      <c r="A73" s="148">
        <v>5594</v>
      </c>
      <c r="B73" s="149" t="s">
        <v>394</v>
      </c>
      <c r="C73" s="150">
        <v>0</v>
      </c>
      <c r="D73" s="150">
        <v>0</v>
      </c>
      <c r="E73" s="151"/>
    </row>
    <row r="74" spans="1:5" x14ac:dyDescent="0.2">
      <c r="A74" s="148">
        <v>5595</v>
      </c>
      <c r="B74" s="149" t="s">
        <v>395</v>
      </c>
      <c r="C74" s="150">
        <v>0</v>
      </c>
      <c r="D74" s="150">
        <v>0</v>
      </c>
      <c r="E74" s="151"/>
    </row>
    <row r="75" spans="1:5" x14ac:dyDescent="0.2">
      <c r="A75" s="148">
        <v>5596</v>
      </c>
      <c r="B75" s="149" t="s">
        <v>288</v>
      </c>
      <c r="C75" s="150">
        <v>0</v>
      </c>
      <c r="D75" s="150">
        <v>0</v>
      </c>
      <c r="E75" s="151"/>
    </row>
    <row r="76" spans="1:5" x14ac:dyDescent="0.2">
      <c r="A76" s="148">
        <v>5597</v>
      </c>
      <c r="B76" s="149" t="s">
        <v>396</v>
      </c>
      <c r="C76" s="150">
        <v>0</v>
      </c>
      <c r="D76" s="150">
        <v>0</v>
      </c>
      <c r="E76" s="151"/>
    </row>
    <row r="77" spans="1:5" x14ac:dyDescent="0.2">
      <c r="A77" s="148">
        <v>5599</v>
      </c>
      <c r="B77" s="149" t="s">
        <v>397</v>
      </c>
      <c r="C77" s="150">
        <v>0</v>
      </c>
      <c r="D77" s="150">
        <v>0</v>
      </c>
      <c r="E77" s="151"/>
    </row>
    <row r="78" spans="1:5" x14ac:dyDescent="0.2">
      <c r="A78" s="148">
        <v>5600</v>
      </c>
      <c r="B78" s="149" t="s">
        <v>44</v>
      </c>
      <c r="C78" s="150">
        <f>C79</f>
        <v>0</v>
      </c>
      <c r="D78" s="150">
        <f>SUM(D79:D80)</f>
        <v>0</v>
      </c>
      <c r="E78" s="151"/>
    </row>
    <row r="79" spans="1:5" x14ac:dyDescent="0.2">
      <c r="A79" s="148">
        <v>5610</v>
      </c>
      <c r="B79" s="149" t="s">
        <v>398</v>
      </c>
      <c r="C79" s="150">
        <f>C80</f>
        <v>0</v>
      </c>
      <c r="D79" s="150">
        <v>0</v>
      </c>
      <c r="E79" s="151"/>
    </row>
    <row r="80" spans="1:5" ht="12" thickBot="1" x14ac:dyDescent="0.25">
      <c r="A80" s="153">
        <v>5611</v>
      </c>
      <c r="B80" s="154" t="s">
        <v>399</v>
      </c>
      <c r="C80" s="155">
        <v>0</v>
      </c>
      <c r="D80" s="155">
        <v>0</v>
      </c>
      <c r="E80" s="156"/>
    </row>
    <row r="81" spans="1:4" ht="15" x14ac:dyDescent="0.25">
      <c r="A81" t="s">
        <v>540</v>
      </c>
      <c r="B81" s="81"/>
      <c r="C81" s="80"/>
    </row>
    <row r="82" spans="1:4" x14ac:dyDescent="0.2">
      <c r="A82" s="81"/>
      <c r="B82" s="81"/>
      <c r="C82" s="80"/>
    </row>
    <row r="83" spans="1:4" x14ac:dyDescent="0.2">
      <c r="A83" s="80" t="s">
        <v>541</v>
      </c>
      <c r="B83" s="80" t="s">
        <v>542</v>
      </c>
      <c r="C83" s="80"/>
      <c r="D83" s="8" t="s">
        <v>547</v>
      </c>
    </row>
    <row r="84" spans="1:4" x14ac:dyDescent="0.2">
      <c r="A84" s="80"/>
      <c r="B84" s="80"/>
      <c r="C84" s="80"/>
    </row>
    <row r="85" spans="1:4" x14ac:dyDescent="0.2">
      <c r="A85" s="80"/>
      <c r="B85" s="80"/>
      <c r="C85" s="80"/>
    </row>
    <row r="86" spans="1:4" x14ac:dyDescent="0.2">
      <c r="A86" s="80" t="s">
        <v>544</v>
      </c>
      <c r="B86" s="80" t="s">
        <v>545</v>
      </c>
      <c r="C86" s="80"/>
      <c r="D86" s="8" t="s">
        <v>553</v>
      </c>
    </row>
    <row r="87" spans="1:4" x14ac:dyDescent="0.2">
      <c r="A87" s="80"/>
      <c r="B87" s="80"/>
      <c r="C87" s="80"/>
    </row>
    <row r="88" spans="1:4" x14ac:dyDescent="0.2">
      <c r="A88" s="80"/>
      <c r="B88" s="80"/>
      <c r="C88" s="80"/>
    </row>
    <row r="89" spans="1:4" x14ac:dyDescent="0.2">
      <c r="A89" s="80"/>
      <c r="B89" s="80"/>
      <c r="C89" s="80"/>
    </row>
    <row r="90" spans="1:4" x14ac:dyDescent="0.2">
      <c r="A90" s="80"/>
      <c r="B90" s="80"/>
      <c r="C90" s="80"/>
    </row>
    <row r="91" spans="1:4" x14ac:dyDescent="0.2">
      <c r="A91" s="80"/>
      <c r="B91" s="80"/>
      <c r="C91" s="80"/>
    </row>
    <row r="92" spans="1:4" x14ac:dyDescent="0.2">
      <c r="A92" s="80"/>
      <c r="B92" s="80"/>
      <c r="C92" s="8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9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28515625" style="13" customWidth="1"/>
    <col min="2" max="2" width="63.140625" style="13" customWidth="1"/>
    <col min="3" max="3" width="17.7109375" style="13" customWidth="1"/>
    <col min="4" max="16384" width="11.42578125" style="13"/>
  </cols>
  <sheetData>
    <row r="1" spans="1:3" s="11" customFormat="1" ht="18" customHeight="1" x14ac:dyDescent="0.25">
      <c r="A1" s="181" t="s">
        <v>538</v>
      </c>
      <c r="B1" s="182"/>
      <c r="C1" s="183"/>
    </row>
    <row r="2" spans="1:3" s="11" customFormat="1" ht="18" customHeight="1" x14ac:dyDescent="0.25">
      <c r="A2" s="184" t="s">
        <v>35</v>
      </c>
      <c r="B2" s="185"/>
      <c r="C2" s="186"/>
    </row>
    <row r="3" spans="1:3" s="11" customFormat="1" ht="18" customHeight="1" x14ac:dyDescent="0.25">
      <c r="A3" s="184" t="s">
        <v>539</v>
      </c>
      <c r="B3" s="185"/>
      <c r="C3" s="186"/>
    </row>
    <row r="4" spans="1:3" s="14" customFormat="1" ht="18" customHeight="1" x14ac:dyDescent="0.2">
      <c r="A4" s="187" t="s">
        <v>536</v>
      </c>
      <c r="B4" s="188"/>
      <c r="C4" s="189"/>
    </row>
    <row r="5" spans="1:3" s="12" customFormat="1" x14ac:dyDescent="0.2">
      <c r="A5" s="164" t="s">
        <v>454</v>
      </c>
      <c r="B5" s="164"/>
      <c r="C5" s="165">
        <v>18385209.989999998</v>
      </c>
    </row>
    <row r="6" spans="1:3" x14ac:dyDescent="0.2">
      <c r="A6" s="21"/>
      <c r="B6" s="22"/>
      <c r="C6" s="23"/>
    </row>
    <row r="7" spans="1:3" x14ac:dyDescent="0.2">
      <c r="A7" s="32" t="s">
        <v>455</v>
      </c>
      <c r="B7" s="32"/>
      <c r="C7" s="24">
        <f>SUM(C8:C13)</f>
        <v>0</v>
      </c>
    </row>
    <row r="8" spans="1:3" x14ac:dyDescent="0.2">
      <c r="A8" s="41" t="s">
        <v>456</v>
      </c>
      <c r="B8" s="40" t="s">
        <v>275</v>
      </c>
      <c r="C8" s="25">
        <v>0</v>
      </c>
    </row>
    <row r="9" spans="1:3" x14ac:dyDescent="0.2">
      <c r="A9" s="26" t="s">
        <v>457</v>
      </c>
      <c r="B9" s="27" t="s">
        <v>466</v>
      </c>
      <c r="C9" s="25">
        <v>0</v>
      </c>
    </row>
    <row r="10" spans="1:3" x14ac:dyDescent="0.2">
      <c r="A10" s="26" t="s">
        <v>458</v>
      </c>
      <c r="B10" s="27" t="s">
        <v>283</v>
      </c>
      <c r="C10" s="25">
        <v>0</v>
      </c>
    </row>
    <row r="11" spans="1:3" x14ac:dyDescent="0.2">
      <c r="A11" s="26" t="s">
        <v>459</v>
      </c>
      <c r="B11" s="27" t="s">
        <v>284</v>
      </c>
      <c r="C11" s="25">
        <v>0</v>
      </c>
    </row>
    <row r="12" spans="1:3" x14ac:dyDescent="0.2">
      <c r="A12" s="26" t="s">
        <v>460</v>
      </c>
      <c r="B12" s="27" t="s">
        <v>285</v>
      </c>
      <c r="C12" s="25">
        <v>0</v>
      </c>
    </row>
    <row r="13" spans="1:3" x14ac:dyDescent="0.2">
      <c r="A13" s="28" t="s">
        <v>461</v>
      </c>
      <c r="B13" s="29" t="s">
        <v>462</v>
      </c>
      <c r="C13" s="25">
        <v>0</v>
      </c>
    </row>
    <row r="14" spans="1:3" x14ac:dyDescent="0.2">
      <c r="A14" s="39"/>
      <c r="B14" s="30"/>
      <c r="C14" s="31"/>
    </row>
    <row r="15" spans="1:3" x14ac:dyDescent="0.2">
      <c r="A15" s="32" t="s">
        <v>48</v>
      </c>
      <c r="B15" s="22"/>
      <c r="C15" s="24">
        <f>SUM(C16:C18)</f>
        <v>0</v>
      </c>
    </row>
    <row r="16" spans="1:3" x14ac:dyDescent="0.2">
      <c r="A16" s="33">
        <v>3.1</v>
      </c>
      <c r="B16" s="27" t="s">
        <v>465</v>
      </c>
      <c r="C16" s="25">
        <v>0</v>
      </c>
    </row>
    <row r="17" spans="1:3" x14ac:dyDescent="0.2">
      <c r="A17" s="34">
        <v>3.2</v>
      </c>
      <c r="B17" s="27" t="s">
        <v>463</v>
      </c>
      <c r="C17" s="25">
        <v>0</v>
      </c>
    </row>
    <row r="18" spans="1:3" x14ac:dyDescent="0.2">
      <c r="A18" s="34">
        <v>3.3</v>
      </c>
      <c r="B18" s="29" t="s">
        <v>464</v>
      </c>
      <c r="C18" s="35">
        <v>0</v>
      </c>
    </row>
    <row r="19" spans="1:3" x14ac:dyDescent="0.2">
      <c r="A19" s="21"/>
      <c r="B19" s="36"/>
      <c r="C19" s="37"/>
    </row>
    <row r="20" spans="1:3" x14ac:dyDescent="0.2">
      <c r="A20" s="38" t="s">
        <v>47</v>
      </c>
      <c r="B20" s="38"/>
      <c r="C20" s="20">
        <f>C5+C7-C15</f>
        <v>18385209.989999998</v>
      </c>
    </row>
    <row r="21" spans="1:3" x14ac:dyDescent="0.2">
      <c r="A21" s="77" t="s">
        <v>540</v>
      </c>
    </row>
    <row r="24" spans="1:3" x14ac:dyDescent="0.2">
      <c r="B24" s="13" t="s">
        <v>554</v>
      </c>
      <c r="C24" s="13" t="s">
        <v>555</v>
      </c>
    </row>
    <row r="25" spans="1:3" x14ac:dyDescent="0.2">
      <c r="B25" s="13" t="s">
        <v>556</v>
      </c>
      <c r="C25" s="13" t="s">
        <v>557</v>
      </c>
    </row>
    <row r="28" spans="1:3" x14ac:dyDescent="0.2">
      <c r="B28" s="13" t="s">
        <v>547</v>
      </c>
    </row>
    <row r="29" spans="1:3" x14ac:dyDescent="0.2">
      <c r="B29" s="13" t="s">
        <v>558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8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7109375" style="13" customWidth="1"/>
    <col min="2" max="2" width="62.140625" style="13" customWidth="1"/>
    <col min="3" max="3" width="17.7109375" style="13" customWidth="1"/>
    <col min="4" max="16384" width="11.42578125" style="13"/>
  </cols>
  <sheetData>
    <row r="1" spans="1:3" s="15" customFormat="1" ht="18.95" customHeight="1" x14ac:dyDescent="0.25">
      <c r="A1" s="190" t="s">
        <v>538</v>
      </c>
      <c r="B1" s="191"/>
      <c r="C1" s="192"/>
    </row>
    <row r="2" spans="1:3" s="15" customFormat="1" ht="18.95" customHeight="1" x14ac:dyDescent="0.25">
      <c r="A2" s="193" t="s">
        <v>36</v>
      </c>
      <c r="B2" s="194"/>
      <c r="C2" s="195"/>
    </row>
    <row r="3" spans="1:3" s="15" customFormat="1" ht="18.95" customHeight="1" x14ac:dyDescent="0.25">
      <c r="A3" s="193" t="s">
        <v>539</v>
      </c>
      <c r="B3" s="194"/>
      <c r="C3" s="195"/>
    </row>
    <row r="4" spans="1:3" s="16" customFormat="1" x14ac:dyDescent="0.2">
      <c r="A4" s="187" t="s">
        <v>536</v>
      </c>
      <c r="B4" s="188"/>
      <c r="C4" s="189"/>
    </row>
    <row r="5" spans="1:3" x14ac:dyDescent="0.2">
      <c r="A5" s="166" t="s">
        <v>467</v>
      </c>
      <c r="B5" s="164"/>
      <c r="C5" s="167">
        <v>16706799.279999999</v>
      </c>
    </row>
    <row r="6" spans="1:3" x14ac:dyDescent="0.2">
      <c r="A6" s="43"/>
      <c r="B6" s="22"/>
      <c r="C6" s="44"/>
    </row>
    <row r="7" spans="1:3" x14ac:dyDescent="0.2">
      <c r="A7" s="32" t="s">
        <v>468</v>
      </c>
      <c r="B7" s="45"/>
      <c r="C7" s="24">
        <f>SUM(C8:C28)</f>
        <v>1241419.8199999998</v>
      </c>
    </row>
    <row r="8" spans="1:3" x14ac:dyDescent="0.2">
      <c r="A8" s="61">
        <v>2.1</v>
      </c>
      <c r="B8" s="49" t="s">
        <v>303</v>
      </c>
      <c r="C8" s="50">
        <v>0</v>
      </c>
    </row>
    <row r="9" spans="1:3" x14ac:dyDescent="0.2">
      <c r="A9" s="61">
        <v>2.2000000000000002</v>
      </c>
      <c r="B9" s="49" t="s">
        <v>300</v>
      </c>
      <c r="C9" s="50">
        <v>0</v>
      </c>
    </row>
    <row r="10" spans="1:3" x14ac:dyDescent="0.2">
      <c r="A10" s="57">
        <v>2.2999999999999998</v>
      </c>
      <c r="B10" s="42" t="s">
        <v>170</v>
      </c>
      <c r="C10" s="50">
        <v>16247.41</v>
      </c>
    </row>
    <row r="11" spans="1:3" x14ac:dyDescent="0.2">
      <c r="A11" s="57">
        <v>2.4</v>
      </c>
      <c r="B11" s="42" t="s">
        <v>171</v>
      </c>
      <c r="C11" s="50">
        <v>0</v>
      </c>
    </row>
    <row r="12" spans="1:3" x14ac:dyDescent="0.2">
      <c r="A12" s="57">
        <v>2.5</v>
      </c>
      <c r="B12" s="42" t="s">
        <v>172</v>
      </c>
      <c r="C12" s="50">
        <v>0</v>
      </c>
    </row>
    <row r="13" spans="1:3" x14ac:dyDescent="0.2">
      <c r="A13" s="57">
        <v>2.6</v>
      </c>
      <c r="B13" s="42" t="s">
        <v>173</v>
      </c>
      <c r="C13" s="50">
        <v>1205172.4099999999</v>
      </c>
    </row>
    <row r="14" spans="1:3" x14ac:dyDescent="0.2">
      <c r="A14" s="57">
        <v>2.7</v>
      </c>
      <c r="B14" s="42" t="s">
        <v>174</v>
      </c>
      <c r="C14" s="50">
        <v>0</v>
      </c>
    </row>
    <row r="15" spans="1:3" x14ac:dyDescent="0.2">
      <c r="A15" s="57">
        <v>2.8</v>
      </c>
      <c r="B15" s="42" t="s">
        <v>175</v>
      </c>
      <c r="C15" s="50">
        <v>20000</v>
      </c>
    </row>
    <row r="16" spans="1:3" x14ac:dyDescent="0.2">
      <c r="A16" s="57">
        <v>2.9</v>
      </c>
      <c r="B16" s="42" t="s">
        <v>177</v>
      </c>
      <c r="C16" s="50">
        <v>0</v>
      </c>
    </row>
    <row r="17" spans="1:3" x14ac:dyDescent="0.2">
      <c r="A17" s="57" t="s">
        <v>469</v>
      </c>
      <c r="B17" s="42" t="s">
        <v>470</v>
      </c>
      <c r="C17" s="50">
        <v>0</v>
      </c>
    </row>
    <row r="18" spans="1:3" x14ac:dyDescent="0.2">
      <c r="A18" s="57" t="s">
        <v>499</v>
      </c>
      <c r="B18" s="42" t="s">
        <v>179</v>
      </c>
      <c r="C18" s="50">
        <v>0</v>
      </c>
    </row>
    <row r="19" spans="1:3" x14ac:dyDescent="0.2">
      <c r="A19" s="57" t="s">
        <v>500</v>
      </c>
      <c r="B19" s="42" t="s">
        <v>471</v>
      </c>
      <c r="C19" s="50">
        <v>0</v>
      </c>
    </row>
    <row r="20" spans="1:3" x14ac:dyDescent="0.2">
      <c r="A20" s="57" t="s">
        <v>501</v>
      </c>
      <c r="B20" s="42" t="s">
        <v>472</v>
      </c>
      <c r="C20" s="50">
        <v>0</v>
      </c>
    </row>
    <row r="21" spans="1:3" x14ac:dyDescent="0.2">
      <c r="A21" s="57" t="s">
        <v>502</v>
      </c>
      <c r="B21" s="42" t="s">
        <v>473</v>
      </c>
      <c r="C21" s="50">
        <v>0</v>
      </c>
    </row>
    <row r="22" spans="1:3" x14ac:dyDescent="0.2">
      <c r="A22" s="57" t="s">
        <v>474</v>
      </c>
      <c r="B22" s="42" t="s">
        <v>475</v>
      </c>
      <c r="C22" s="50">
        <v>0</v>
      </c>
    </row>
    <row r="23" spans="1:3" x14ac:dyDescent="0.2">
      <c r="A23" s="57" t="s">
        <v>476</v>
      </c>
      <c r="B23" s="42" t="s">
        <v>477</v>
      </c>
      <c r="C23" s="50">
        <v>0</v>
      </c>
    </row>
    <row r="24" spans="1:3" x14ac:dyDescent="0.2">
      <c r="A24" s="57" t="s">
        <v>478</v>
      </c>
      <c r="B24" s="42" t="s">
        <v>479</v>
      </c>
      <c r="C24" s="50">
        <v>0</v>
      </c>
    </row>
    <row r="25" spans="1:3" x14ac:dyDescent="0.2">
      <c r="A25" s="57" t="s">
        <v>480</v>
      </c>
      <c r="B25" s="42" t="s">
        <v>481</v>
      </c>
      <c r="C25" s="50">
        <v>0</v>
      </c>
    </row>
    <row r="26" spans="1:3" x14ac:dyDescent="0.2">
      <c r="A26" s="57" t="s">
        <v>482</v>
      </c>
      <c r="B26" s="42" t="s">
        <v>483</v>
      </c>
      <c r="C26" s="50">
        <v>0</v>
      </c>
    </row>
    <row r="27" spans="1:3" x14ac:dyDescent="0.2">
      <c r="A27" s="57" t="s">
        <v>484</v>
      </c>
      <c r="B27" s="42" t="s">
        <v>485</v>
      </c>
      <c r="C27" s="50">
        <v>0</v>
      </c>
    </row>
    <row r="28" spans="1:3" x14ac:dyDescent="0.2">
      <c r="A28" s="57" t="s">
        <v>486</v>
      </c>
      <c r="B28" s="49" t="s">
        <v>487</v>
      </c>
      <c r="C28" s="50">
        <v>0</v>
      </c>
    </row>
    <row r="29" spans="1:3" x14ac:dyDescent="0.2">
      <c r="A29" s="58"/>
      <c r="B29" s="51"/>
      <c r="C29" s="52"/>
    </row>
    <row r="30" spans="1:3" x14ac:dyDescent="0.2">
      <c r="A30" s="53" t="s">
        <v>488</v>
      </c>
      <c r="B30" s="54"/>
      <c r="C30" s="55">
        <f>SUM(C31:C37)</f>
        <v>0</v>
      </c>
    </row>
    <row r="31" spans="1:3" x14ac:dyDescent="0.2">
      <c r="A31" s="57" t="s">
        <v>489</v>
      </c>
      <c r="B31" s="42" t="s">
        <v>372</v>
      </c>
      <c r="C31" s="50">
        <v>0</v>
      </c>
    </row>
    <row r="32" spans="1:3" x14ac:dyDescent="0.2">
      <c r="A32" s="57" t="s">
        <v>490</v>
      </c>
      <c r="B32" s="42" t="s">
        <v>45</v>
      </c>
      <c r="C32" s="50">
        <v>0</v>
      </c>
    </row>
    <row r="33" spans="1:3" x14ac:dyDescent="0.2">
      <c r="A33" s="57" t="s">
        <v>491</v>
      </c>
      <c r="B33" s="42" t="s">
        <v>382</v>
      </c>
      <c r="C33" s="50">
        <v>0</v>
      </c>
    </row>
    <row r="34" spans="1:3" x14ac:dyDescent="0.2">
      <c r="A34" s="57" t="s">
        <v>492</v>
      </c>
      <c r="B34" s="42" t="s">
        <v>493</v>
      </c>
      <c r="C34" s="50">
        <v>0</v>
      </c>
    </row>
    <row r="35" spans="1:3" x14ac:dyDescent="0.2">
      <c r="A35" s="57" t="s">
        <v>494</v>
      </c>
      <c r="B35" s="42" t="s">
        <v>495</v>
      </c>
      <c r="C35" s="50">
        <v>0</v>
      </c>
    </row>
    <row r="36" spans="1:3" x14ac:dyDescent="0.2">
      <c r="A36" s="57" t="s">
        <v>496</v>
      </c>
      <c r="B36" s="42" t="s">
        <v>390</v>
      </c>
      <c r="C36" s="50">
        <v>0</v>
      </c>
    </row>
    <row r="37" spans="1:3" x14ac:dyDescent="0.2">
      <c r="A37" s="57" t="s">
        <v>497</v>
      </c>
      <c r="B37" s="49" t="s">
        <v>498</v>
      </c>
      <c r="C37" s="56">
        <v>0</v>
      </c>
    </row>
    <row r="38" spans="1:3" x14ac:dyDescent="0.2">
      <c r="A38" s="43"/>
      <c r="B38" s="46"/>
      <c r="C38" s="47"/>
    </row>
    <row r="39" spans="1:3" x14ac:dyDescent="0.2">
      <c r="A39" s="48" t="s">
        <v>49</v>
      </c>
      <c r="B39" s="19"/>
      <c r="C39" s="20">
        <f>C5-C7+C30</f>
        <v>15465379.459999999</v>
      </c>
    </row>
    <row r="40" spans="1:3" x14ac:dyDescent="0.2">
      <c r="A40" s="77" t="s">
        <v>540</v>
      </c>
    </row>
    <row r="43" spans="1:3" x14ac:dyDescent="0.2">
      <c r="B43" s="13" t="s">
        <v>554</v>
      </c>
      <c r="C43" s="13" t="s">
        <v>555</v>
      </c>
    </row>
    <row r="44" spans="1:3" x14ac:dyDescent="0.2">
      <c r="B44" s="13" t="s">
        <v>556</v>
      </c>
      <c r="C44" s="13" t="s">
        <v>557</v>
      </c>
    </row>
    <row r="47" spans="1:3" x14ac:dyDescent="0.2">
      <c r="B47" s="13" t="s">
        <v>547</v>
      </c>
    </row>
    <row r="48" spans="1:3" x14ac:dyDescent="0.2">
      <c r="B48" s="13" t="s">
        <v>558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tabSelected="1" zoomScaleNormal="100" workbookViewId="0">
      <selection activeCell="A3" sqref="A3:F3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8" width="20.28515625" style="8" customWidth="1"/>
    <col min="9" max="16384" width="9.140625" style="8"/>
  </cols>
  <sheetData>
    <row r="1" spans="1:8" ht="18.95" customHeight="1" x14ac:dyDescent="0.2">
      <c r="A1" s="180" t="s">
        <v>538</v>
      </c>
      <c r="B1" s="196"/>
      <c r="C1" s="196"/>
      <c r="D1" s="196"/>
      <c r="E1" s="196"/>
      <c r="F1" s="196"/>
      <c r="G1" s="157" t="s">
        <v>526</v>
      </c>
      <c r="H1" s="158">
        <v>2021</v>
      </c>
    </row>
    <row r="2" spans="1:8" ht="18.95" customHeight="1" x14ac:dyDescent="0.2">
      <c r="A2" s="180" t="s">
        <v>537</v>
      </c>
      <c r="B2" s="196"/>
      <c r="C2" s="196"/>
      <c r="D2" s="196"/>
      <c r="E2" s="196"/>
      <c r="F2" s="196"/>
      <c r="G2" s="134" t="s">
        <v>531</v>
      </c>
      <c r="H2" s="158" t="str">
        <f>'Notas a los Edos Financieros'!E2</f>
        <v>TRIMESTRAL</v>
      </c>
    </row>
    <row r="3" spans="1:8" ht="18.95" customHeight="1" x14ac:dyDescent="0.2">
      <c r="A3" s="197" t="s">
        <v>539</v>
      </c>
      <c r="B3" s="198"/>
      <c r="C3" s="198"/>
      <c r="D3" s="198"/>
      <c r="E3" s="198"/>
      <c r="F3" s="198"/>
      <c r="G3" s="134" t="s">
        <v>532</v>
      </c>
      <c r="H3" s="158">
        <v>3</v>
      </c>
    </row>
    <row r="4" spans="1:8" x14ac:dyDescent="0.2">
      <c r="A4" s="159" t="s">
        <v>128</v>
      </c>
      <c r="B4" s="160"/>
      <c r="C4" s="160"/>
      <c r="D4" s="160"/>
      <c r="E4" s="160"/>
      <c r="F4" s="160"/>
      <c r="G4" s="160"/>
      <c r="H4" s="160"/>
    </row>
    <row r="7" spans="1:8" ht="12" thickBot="1" x14ac:dyDescent="0.25">
      <c r="A7" s="9" t="s">
        <v>95</v>
      </c>
      <c r="B7" s="9" t="s">
        <v>424</v>
      </c>
      <c r="C7" s="9" t="s">
        <v>122</v>
      </c>
      <c r="D7" s="9" t="s">
        <v>425</v>
      </c>
      <c r="E7" s="9" t="s">
        <v>426</v>
      </c>
      <c r="F7" s="9" t="s">
        <v>121</v>
      </c>
      <c r="G7" s="9" t="s">
        <v>88</v>
      </c>
      <c r="H7" s="9" t="s">
        <v>124</v>
      </c>
    </row>
    <row r="8" spans="1:8" s="17" customFormat="1" x14ac:dyDescent="0.2">
      <c r="A8" s="168">
        <v>7000</v>
      </c>
      <c r="B8" s="169" t="s">
        <v>89</v>
      </c>
      <c r="C8" s="169"/>
      <c r="D8" s="169"/>
      <c r="E8" s="169"/>
      <c r="F8" s="169"/>
      <c r="G8" s="169"/>
      <c r="H8" s="170"/>
    </row>
    <row r="9" spans="1:8" x14ac:dyDescent="0.2">
      <c r="A9" s="152">
        <v>7110</v>
      </c>
      <c r="B9" s="149" t="s">
        <v>88</v>
      </c>
      <c r="C9" s="150">
        <v>0</v>
      </c>
      <c r="D9" s="150">
        <v>0</v>
      </c>
      <c r="E9" s="150">
        <v>0</v>
      </c>
      <c r="F9" s="150">
        <f>C9+D9+E9</f>
        <v>0</v>
      </c>
      <c r="G9" s="149"/>
      <c r="H9" s="151"/>
    </row>
    <row r="10" spans="1:8" x14ac:dyDescent="0.2">
      <c r="A10" s="152">
        <v>7120</v>
      </c>
      <c r="B10" s="149" t="s">
        <v>87</v>
      </c>
      <c r="C10" s="150">
        <v>0</v>
      </c>
      <c r="D10" s="150">
        <v>0</v>
      </c>
      <c r="E10" s="150">
        <v>0</v>
      </c>
      <c r="F10" s="150">
        <f t="shared" ref="F10:F47" si="0">C10+D10+E10</f>
        <v>0</v>
      </c>
      <c r="G10" s="149"/>
      <c r="H10" s="151"/>
    </row>
    <row r="11" spans="1:8" x14ac:dyDescent="0.2">
      <c r="A11" s="152">
        <v>7130</v>
      </c>
      <c r="B11" s="149" t="s">
        <v>86</v>
      </c>
      <c r="C11" s="150">
        <v>0</v>
      </c>
      <c r="D11" s="150">
        <v>0</v>
      </c>
      <c r="E11" s="150">
        <v>0</v>
      </c>
      <c r="F11" s="150">
        <f t="shared" si="0"/>
        <v>0</v>
      </c>
      <c r="G11" s="149"/>
      <c r="H11" s="151"/>
    </row>
    <row r="12" spans="1:8" x14ac:dyDescent="0.2">
      <c r="A12" s="152">
        <v>7140</v>
      </c>
      <c r="B12" s="149" t="s">
        <v>85</v>
      </c>
      <c r="C12" s="150">
        <v>0</v>
      </c>
      <c r="D12" s="150">
        <v>0</v>
      </c>
      <c r="E12" s="150">
        <v>0</v>
      </c>
      <c r="F12" s="150">
        <f t="shared" si="0"/>
        <v>0</v>
      </c>
      <c r="G12" s="149"/>
      <c r="H12" s="151"/>
    </row>
    <row r="13" spans="1:8" x14ac:dyDescent="0.2">
      <c r="A13" s="152">
        <v>7150</v>
      </c>
      <c r="B13" s="149" t="s">
        <v>84</v>
      </c>
      <c r="C13" s="150">
        <v>0</v>
      </c>
      <c r="D13" s="150">
        <v>0</v>
      </c>
      <c r="E13" s="150">
        <v>0</v>
      </c>
      <c r="F13" s="150">
        <f t="shared" si="0"/>
        <v>0</v>
      </c>
      <c r="G13" s="149"/>
      <c r="H13" s="151"/>
    </row>
    <row r="14" spans="1:8" x14ac:dyDescent="0.2">
      <c r="A14" s="152">
        <v>7160</v>
      </c>
      <c r="B14" s="149" t="s">
        <v>83</v>
      </c>
      <c r="C14" s="150">
        <v>0</v>
      </c>
      <c r="D14" s="150">
        <v>0</v>
      </c>
      <c r="E14" s="150">
        <v>0</v>
      </c>
      <c r="F14" s="150">
        <f t="shared" si="0"/>
        <v>0</v>
      </c>
      <c r="G14" s="149"/>
      <c r="H14" s="151"/>
    </row>
    <row r="15" spans="1:8" x14ac:dyDescent="0.2">
      <c r="A15" s="152">
        <v>7210</v>
      </c>
      <c r="B15" s="149" t="s">
        <v>82</v>
      </c>
      <c r="C15" s="150">
        <v>0</v>
      </c>
      <c r="D15" s="150">
        <v>0</v>
      </c>
      <c r="E15" s="150">
        <v>0</v>
      </c>
      <c r="F15" s="150">
        <f t="shared" si="0"/>
        <v>0</v>
      </c>
      <c r="G15" s="149"/>
      <c r="H15" s="151"/>
    </row>
    <row r="16" spans="1:8" x14ac:dyDescent="0.2">
      <c r="A16" s="152">
        <v>7220</v>
      </c>
      <c r="B16" s="149" t="s">
        <v>81</v>
      </c>
      <c r="C16" s="150">
        <v>0</v>
      </c>
      <c r="D16" s="150">
        <v>0</v>
      </c>
      <c r="E16" s="150">
        <v>0</v>
      </c>
      <c r="F16" s="150">
        <f t="shared" si="0"/>
        <v>0</v>
      </c>
      <c r="G16" s="149"/>
      <c r="H16" s="151"/>
    </row>
    <row r="17" spans="1:8" x14ac:dyDescent="0.2">
      <c r="A17" s="152">
        <v>7230</v>
      </c>
      <c r="B17" s="149" t="s">
        <v>80</v>
      </c>
      <c r="C17" s="150">
        <v>0</v>
      </c>
      <c r="D17" s="150">
        <v>0</v>
      </c>
      <c r="E17" s="150">
        <v>0</v>
      </c>
      <c r="F17" s="150">
        <f t="shared" si="0"/>
        <v>0</v>
      </c>
      <c r="G17" s="149"/>
      <c r="H17" s="151"/>
    </row>
    <row r="18" spans="1:8" x14ac:dyDescent="0.2">
      <c r="A18" s="152">
        <v>7240</v>
      </c>
      <c r="B18" s="149" t="s">
        <v>79</v>
      </c>
      <c r="C18" s="150">
        <v>0</v>
      </c>
      <c r="D18" s="150">
        <v>0</v>
      </c>
      <c r="E18" s="150">
        <v>0</v>
      </c>
      <c r="F18" s="150">
        <f t="shared" si="0"/>
        <v>0</v>
      </c>
      <c r="G18" s="149"/>
      <c r="H18" s="151"/>
    </row>
    <row r="19" spans="1:8" x14ac:dyDescent="0.2">
      <c r="A19" s="152">
        <v>7250</v>
      </c>
      <c r="B19" s="149" t="s">
        <v>78</v>
      </c>
      <c r="C19" s="150">
        <v>0</v>
      </c>
      <c r="D19" s="150">
        <v>0</v>
      </c>
      <c r="E19" s="150">
        <v>0</v>
      </c>
      <c r="F19" s="150">
        <f t="shared" si="0"/>
        <v>0</v>
      </c>
      <c r="G19" s="149"/>
      <c r="H19" s="151"/>
    </row>
    <row r="20" spans="1:8" x14ac:dyDescent="0.2">
      <c r="A20" s="152">
        <v>7260</v>
      </c>
      <c r="B20" s="149" t="s">
        <v>77</v>
      </c>
      <c r="C20" s="150">
        <v>0</v>
      </c>
      <c r="D20" s="150">
        <v>0</v>
      </c>
      <c r="E20" s="150">
        <v>0</v>
      </c>
      <c r="F20" s="150">
        <f t="shared" si="0"/>
        <v>0</v>
      </c>
      <c r="G20" s="149"/>
      <c r="H20" s="151"/>
    </row>
    <row r="21" spans="1:8" x14ac:dyDescent="0.2">
      <c r="A21" s="152">
        <v>7310</v>
      </c>
      <c r="B21" s="149" t="s">
        <v>76</v>
      </c>
      <c r="C21" s="150">
        <v>0</v>
      </c>
      <c r="D21" s="150">
        <v>0</v>
      </c>
      <c r="E21" s="150">
        <v>0</v>
      </c>
      <c r="F21" s="150">
        <f t="shared" si="0"/>
        <v>0</v>
      </c>
      <c r="G21" s="149"/>
      <c r="H21" s="151"/>
    </row>
    <row r="22" spans="1:8" x14ac:dyDescent="0.2">
      <c r="A22" s="152">
        <v>7320</v>
      </c>
      <c r="B22" s="149" t="s">
        <v>75</v>
      </c>
      <c r="C22" s="150">
        <v>0</v>
      </c>
      <c r="D22" s="150">
        <v>0</v>
      </c>
      <c r="E22" s="150">
        <v>0</v>
      </c>
      <c r="F22" s="150">
        <f t="shared" si="0"/>
        <v>0</v>
      </c>
      <c r="G22" s="149"/>
      <c r="H22" s="151"/>
    </row>
    <row r="23" spans="1:8" x14ac:dyDescent="0.2">
      <c r="A23" s="152">
        <v>7330</v>
      </c>
      <c r="B23" s="149" t="s">
        <v>74</v>
      </c>
      <c r="C23" s="150">
        <v>0</v>
      </c>
      <c r="D23" s="150">
        <v>0</v>
      </c>
      <c r="E23" s="150">
        <v>0</v>
      </c>
      <c r="F23" s="150">
        <f t="shared" si="0"/>
        <v>0</v>
      </c>
      <c r="G23" s="149"/>
      <c r="H23" s="151"/>
    </row>
    <row r="24" spans="1:8" x14ac:dyDescent="0.2">
      <c r="A24" s="152">
        <v>7340</v>
      </c>
      <c r="B24" s="149" t="s">
        <v>73</v>
      </c>
      <c r="C24" s="150">
        <v>0</v>
      </c>
      <c r="D24" s="150">
        <v>0</v>
      </c>
      <c r="E24" s="150">
        <v>0</v>
      </c>
      <c r="F24" s="150">
        <f t="shared" si="0"/>
        <v>0</v>
      </c>
      <c r="G24" s="149"/>
      <c r="H24" s="151"/>
    </row>
    <row r="25" spans="1:8" x14ac:dyDescent="0.2">
      <c r="A25" s="152">
        <v>7350</v>
      </c>
      <c r="B25" s="149" t="s">
        <v>72</v>
      </c>
      <c r="C25" s="150">
        <v>0</v>
      </c>
      <c r="D25" s="150">
        <v>0</v>
      </c>
      <c r="E25" s="150">
        <v>0</v>
      </c>
      <c r="F25" s="150">
        <f t="shared" si="0"/>
        <v>0</v>
      </c>
      <c r="G25" s="149"/>
      <c r="H25" s="151"/>
    </row>
    <row r="26" spans="1:8" x14ac:dyDescent="0.2">
      <c r="A26" s="152">
        <v>7360</v>
      </c>
      <c r="B26" s="149" t="s">
        <v>71</v>
      </c>
      <c r="C26" s="150">
        <v>0</v>
      </c>
      <c r="D26" s="150">
        <v>0</v>
      </c>
      <c r="E26" s="150">
        <v>0</v>
      </c>
      <c r="F26" s="150">
        <f t="shared" si="0"/>
        <v>0</v>
      </c>
      <c r="G26" s="149"/>
      <c r="H26" s="151"/>
    </row>
    <row r="27" spans="1:8" x14ac:dyDescent="0.2">
      <c r="A27" s="152">
        <v>7410</v>
      </c>
      <c r="B27" s="149" t="s">
        <v>70</v>
      </c>
      <c r="C27" s="150">
        <v>0</v>
      </c>
      <c r="D27" s="150">
        <v>0</v>
      </c>
      <c r="E27" s="150">
        <v>0</v>
      </c>
      <c r="F27" s="150">
        <f t="shared" si="0"/>
        <v>0</v>
      </c>
      <c r="G27" s="149"/>
      <c r="H27" s="151"/>
    </row>
    <row r="28" spans="1:8" x14ac:dyDescent="0.2">
      <c r="A28" s="152">
        <v>7420</v>
      </c>
      <c r="B28" s="149" t="s">
        <v>69</v>
      </c>
      <c r="C28" s="150">
        <v>0</v>
      </c>
      <c r="D28" s="150">
        <v>0</v>
      </c>
      <c r="E28" s="150">
        <v>0</v>
      </c>
      <c r="F28" s="150">
        <f t="shared" si="0"/>
        <v>0</v>
      </c>
      <c r="G28" s="149"/>
      <c r="H28" s="151"/>
    </row>
    <row r="29" spans="1:8" x14ac:dyDescent="0.2">
      <c r="A29" s="152">
        <v>7510</v>
      </c>
      <c r="B29" s="149" t="s">
        <v>68</v>
      </c>
      <c r="C29" s="150">
        <v>0</v>
      </c>
      <c r="D29" s="150">
        <v>0</v>
      </c>
      <c r="E29" s="150">
        <v>0</v>
      </c>
      <c r="F29" s="150">
        <f t="shared" si="0"/>
        <v>0</v>
      </c>
      <c r="G29" s="149"/>
      <c r="H29" s="151"/>
    </row>
    <row r="30" spans="1:8" x14ac:dyDescent="0.2">
      <c r="A30" s="152">
        <v>7520</v>
      </c>
      <c r="B30" s="149" t="s">
        <v>67</v>
      </c>
      <c r="C30" s="150">
        <v>0</v>
      </c>
      <c r="D30" s="150">
        <v>0</v>
      </c>
      <c r="E30" s="150">
        <v>0</v>
      </c>
      <c r="F30" s="150">
        <f t="shared" si="0"/>
        <v>0</v>
      </c>
      <c r="G30" s="149"/>
      <c r="H30" s="151"/>
    </row>
    <row r="31" spans="1:8" x14ac:dyDescent="0.2">
      <c r="A31" s="152">
        <v>7610</v>
      </c>
      <c r="B31" s="149" t="s">
        <v>66</v>
      </c>
      <c r="C31" s="150">
        <v>0</v>
      </c>
      <c r="D31" s="150">
        <v>0</v>
      </c>
      <c r="E31" s="150">
        <v>0</v>
      </c>
      <c r="F31" s="150">
        <f t="shared" si="0"/>
        <v>0</v>
      </c>
      <c r="G31" s="149"/>
      <c r="H31" s="151"/>
    </row>
    <row r="32" spans="1:8" x14ac:dyDescent="0.2">
      <c r="A32" s="152">
        <v>7620</v>
      </c>
      <c r="B32" s="149" t="s">
        <v>65</v>
      </c>
      <c r="C32" s="150">
        <v>0</v>
      </c>
      <c r="D32" s="150">
        <v>0</v>
      </c>
      <c r="E32" s="150">
        <v>0</v>
      </c>
      <c r="F32" s="150">
        <f t="shared" si="0"/>
        <v>0</v>
      </c>
      <c r="G32" s="149"/>
      <c r="H32" s="151"/>
    </row>
    <row r="33" spans="1:8" x14ac:dyDescent="0.2">
      <c r="A33" s="152">
        <v>7630</v>
      </c>
      <c r="B33" s="149" t="s">
        <v>64</v>
      </c>
      <c r="C33" s="150">
        <v>0</v>
      </c>
      <c r="D33" s="150">
        <v>0</v>
      </c>
      <c r="E33" s="150">
        <v>0</v>
      </c>
      <c r="F33" s="150">
        <f t="shared" si="0"/>
        <v>0</v>
      </c>
      <c r="G33" s="149"/>
      <c r="H33" s="151"/>
    </row>
    <row r="34" spans="1:8" x14ac:dyDescent="0.2">
      <c r="A34" s="152">
        <v>7640</v>
      </c>
      <c r="B34" s="149" t="s">
        <v>63</v>
      </c>
      <c r="C34" s="150">
        <v>0</v>
      </c>
      <c r="D34" s="150">
        <v>0</v>
      </c>
      <c r="E34" s="150">
        <v>0</v>
      </c>
      <c r="F34" s="150">
        <f t="shared" si="0"/>
        <v>0</v>
      </c>
      <c r="G34" s="149"/>
      <c r="H34" s="151"/>
    </row>
    <row r="35" spans="1:8" s="17" customFormat="1" x14ac:dyDescent="0.2">
      <c r="A35" s="171">
        <v>8000</v>
      </c>
      <c r="B35" s="172" t="s">
        <v>62</v>
      </c>
      <c r="C35" s="172"/>
      <c r="D35" s="172"/>
      <c r="E35" s="172"/>
      <c r="F35" s="172"/>
      <c r="G35" s="172"/>
      <c r="H35" s="173"/>
    </row>
    <row r="36" spans="1:8" x14ac:dyDescent="0.2">
      <c r="A36" s="152">
        <v>8110</v>
      </c>
      <c r="B36" s="149" t="s">
        <v>61</v>
      </c>
      <c r="C36" s="150">
        <v>0</v>
      </c>
      <c r="D36" s="150">
        <v>0</v>
      </c>
      <c r="E36" s="150">
        <v>0</v>
      </c>
      <c r="F36" s="150">
        <f t="shared" si="0"/>
        <v>0</v>
      </c>
      <c r="G36" s="149"/>
      <c r="H36" s="151"/>
    </row>
    <row r="37" spans="1:8" x14ac:dyDescent="0.2">
      <c r="A37" s="152">
        <v>8120</v>
      </c>
      <c r="B37" s="149" t="s">
        <v>60</v>
      </c>
      <c r="C37" s="150">
        <v>0</v>
      </c>
      <c r="D37" s="150">
        <v>0</v>
      </c>
      <c r="E37" s="150">
        <v>0</v>
      </c>
      <c r="F37" s="150">
        <f t="shared" si="0"/>
        <v>0</v>
      </c>
      <c r="G37" s="149"/>
      <c r="H37" s="151"/>
    </row>
    <row r="38" spans="1:8" x14ac:dyDescent="0.2">
      <c r="A38" s="152">
        <v>8130</v>
      </c>
      <c r="B38" s="149" t="s">
        <v>59</v>
      </c>
      <c r="C38" s="150">
        <v>0</v>
      </c>
      <c r="D38" s="150">
        <v>0</v>
      </c>
      <c r="E38" s="150">
        <v>0</v>
      </c>
      <c r="F38" s="150">
        <f t="shared" si="0"/>
        <v>0</v>
      </c>
      <c r="G38" s="149"/>
      <c r="H38" s="151"/>
    </row>
    <row r="39" spans="1:8" x14ac:dyDescent="0.2">
      <c r="A39" s="152">
        <v>8140</v>
      </c>
      <c r="B39" s="149" t="s">
        <v>58</v>
      </c>
      <c r="C39" s="150">
        <v>0</v>
      </c>
      <c r="D39" s="150">
        <v>0</v>
      </c>
      <c r="E39" s="150">
        <v>0</v>
      </c>
      <c r="F39" s="150">
        <f t="shared" si="0"/>
        <v>0</v>
      </c>
      <c r="G39" s="149"/>
      <c r="H39" s="151"/>
    </row>
    <row r="40" spans="1:8" x14ac:dyDescent="0.2">
      <c r="A40" s="152">
        <v>8150</v>
      </c>
      <c r="B40" s="149" t="s">
        <v>57</v>
      </c>
      <c r="C40" s="150">
        <v>0</v>
      </c>
      <c r="D40" s="150">
        <v>0</v>
      </c>
      <c r="E40" s="150">
        <v>0</v>
      </c>
      <c r="F40" s="150">
        <f t="shared" si="0"/>
        <v>0</v>
      </c>
      <c r="G40" s="149"/>
      <c r="H40" s="151"/>
    </row>
    <row r="41" spans="1:8" x14ac:dyDescent="0.2">
      <c r="A41" s="152">
        <v>8210</v>
      </c>
      <c r="B41" s="149" t="s">
        <v>56</v>
      </c>
      <c r="C41" s="150">
        <v>0</v>
      </c>
      <c r="D41" s="150">
        <v>0</v>
      </c>
      <c r="E41" s="150">
        <v>0</v>
      </c>
      <c r="F41" s="150">
        <f t="shared" si="0"/>
        <v>0</v>
      </c>
      <c r="G41" s="149"/>
      <c r="H41" s="151"/>
    </row>
    <row r="42" spans="1:8" x14ac:dyDescent="0.2">
      <c r="A42" s="152">
        <v>8220</v>
      </c>
      <c r="B42" s="149" t="s">
        <v>55</v>
      </c>
      <c r="C42" s="150">
        <v>0</v>
      </c>
      <c r="D42" s="150">
        <v>0</v>
      </c>
      <c r="E42" s="150">
        <v>0</v>
      </c>
      <c r="F42" s="150">
        <f t="shared" si="0"/>
        <v>0</v>
      </c>
      <c r="G42" s="149"/>
      <c r="H42" s="151"/>
    </row>
    <row r="43" spans="1:8" x14ac:dyDescent="0.2">
      <c r="A43" s="152">
        <v>8230</v>
      </c>
      <c r="B43" s="149" t="s">
        <v>54</v>
      </c>
      <c r="C43" s="150">
        <v>0</v>
      </c>
      <c r="D43" s="150">
        <v>0</v>
      </c>
      <c r="E43" s="150">
        <v>0</v>
      </c>
      <c r="F43" s="150">
        <f t="shared" si="0"/>
        <v>0</v>
      </c>
      <c r="G43" s="149"/>
      <c r="H43" s="151"/>
    </row>
    <row r="44" spans="1:8" x14ac:dyDescent="0.2">
      <c r="A44" s="152">
        <v>8240</v>
      </c>
      <c r="B44" s="149" t="s">
        <v>53</v>
      </c>
      <c r="C44" s="150">
        <v>0</v>
      </c>
      <c r="D44" s="150">
        <v>0</v>
      </c>
      <c r="E44" s="150">
        <v>0</v>
      </c>
      <c r="F44" s="150">
        <f t="shared" si="0"/>
        <v>0</v>
      </c>
      <c r="G44" s="149"/>
      <c r="H44" s="151"/>
    </row>
    <row r="45" spans="1:8" x14ac:dyDescent="0.2">
      <c r="A45" s="152">
        <v>8250</v>
      </c>
      <c r="B45" s="149" t="s">
        <v>52</v>
      </c>
      <c r="C45" s="150">
        <v>0</v>
      </c>
      <c r="D45" s="150">
        <v>0</v>
      </c>
      <c r="E45" s="150">
        <v>0</v>
      </c>
      <c r="F45" s="150">
        <f t="shared" si="0"/>
        <v>0</v>
      </c>
      <c r="G45" s="149"/>
      <c r="H45" s="151"/>
    </row>
    <row r="46" spans="1:8" x14ac:dyDescent="0.2">
      <c r="A46" s="152">
        <v>8260</v>
      </c>
      <c r="B46" s="149" t="s">
        <v>51</v>
      </c>
      <c r="C46" s="150">
        <v>0</v>
      </c>
      <c r="D46" s="150">
        <v>0</v>
      </c>
      <c r="E46" s="150">
        <v>0</v>
      </c>
      <c r="F46" s="150">
        <f t="shared" si="0"/>
        <v>0</v>
      </c>
      <c r="G46" s="149"/>
      <c r="H46" s="151"/>
    </row>
    <row r="47" spans="1:8" ht="12" thickBot="1" x14ac:dyDescent="0.25">
      <c r="A47" s="174">
        <v>8270</v>
      </c>
      <c r="B47" s="154" t="s">
        <v>50</v>
      </c>
      <c r="C47" s="155">
        <v>0</v>
      </c>
      <c r="D47" s="155">
        <v>0</v>
      </c>
      <c r="E47" s="155">
        <v>0</v>
      </c>
      <c r="F47" s="155">
        <f t="shared" si="0"/>
        <v>0</v>
      </c>
      <c r="G47" s="154"/>
      <c r="H47" s="156"/>
    </row>
    <row r="48" spans="1:8" x14ac:dyDescent="0.2">
      <c r="B48" s="77" t="s">
        <v>540</v>
      </c>
    </row>
    <row r="50" spans="2:7" x14ac:dyDescent="0.2">
      <c r="B50" s="80" t="s">
        <v>541</v>
      </c>
      <c r="C50" s="80" t="s">
        <v>542</v>
      </c>
      <c r="D50" s="79"/>
      <c r="E50" s="79"/>
      <c r="F50" s="80" t="s">
        <v>543</v>
      </c>
      <c r="G50" s="80"/>
    </row>
    <row r="51" spans="2:7" x14ac:dyDescent="0.2">
      <c r="B51" s="80"/>
      <c r="C51" s="80"/>
      <c r="D51" s="79"/>
      <c r="E51" s="79"/>
      <c r="F51" s="80"/>
      <c r="G51" s="80"/>
    </row>
    <row r="52" spans="2:7" x14ac:dyDescent="0.2">
      <c r="B52" s="80"/>
      <c r="C52" s="80"/>
      <c r="D52" s="79"/>
      <c r="E52" s="79"/>
      <c r="F52" s="80"/>
      <c r="G52" s="80"/>
    </row>
    <row r="53" spans="2:7" x14ac:dyDescent="0.2">
      <c r="B53" s="80" t="s">
        <v>544</v>
      </c>
      <c r="C53" s="80" t="s">
        <v>545</v>
      </c>
      <c r="D53" s="79"/>
      <c r="E53" s="79"/>
      <c r="F53" s="80" t="s">
        <v>546</v>
      </c>
      <c r="G53" s="80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2021-10-06T14:35:36Z</cp:lastPrinted>
  <dcterms:created xsi:type="dcterms:W3CDTF">2012-12-11T20:36:24Z</dcterms:created>
  <dcterms:modified xsi:type="dcterms:W3CDTF">2021-10-06T14:36:19Z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