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EDF\"/>
    </mc:Choice>
  </mc:AlternateContent>
  <xr:revisionPtr revIDLastSave="0" documentId="13_ncr:1_{9B3AD412-1876-4DC0-A9B2-70F6AE4BDF22}" xr6:coauthVersionLast="46" xr6:coauthVersionMax="46" xr10:uidLastSave="{00000000-0000-0000-0000-000000000000}"/>
  <bookViews>
    <workbookView xWindow="-120" yWindow="-120" windowWidth="29040" windowHeight="15840" activeTab="9" xr2:uid="{00000000-000D-0000-FFFF-FFFF00000000}"/>
  </bookViews>
  <sheets>
    <sheet name="351-F1" sheetId="1" r:id="rId1"/>
    <sheet name="352 F2" sheetId="2" r:id="rId2"/>
    <sheet name="353 F3" sheetId="3" r:id="rId3"/>
    <sheet name="354 F4" sheetId="4" r:id="rId4"/>
    <sheet name="355 F5" sheetId="5" r:id="rId5"/>
    <sheet name="F6A" sheetId="6" r:id="rId6"/>
    <sheet name="F6B" sheetId="7" r:id="rId7"/>
    <sheet name="F6C" sheetId="8" r:id="rId8"/>
    <sheet name="DATOS GENERALES" sheetId="9" r:id="rId9"/>
    <sheet name="F6D" sheetId="10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7" l="1"/>
  <c r="F26" i="7"/>
  <c r="E26" i="7"/>
  <c r="D26" i="7"/>
  <c r="C26" i="7"/>
  <c r="B26" i="7"/>
  <c r="D77" i="6"/>
  <c r="E54" i="6"/>
  <c r="H54" i="6" s="1"/>
  <c r="H53" i="6"/>
  <c r="E53" i="6"/>
  <c r="C53" i="6"/>
  <c r="E49" i="6"/>
  <c r="H49" i="6" s="1"/>
  <c r="H47" i="6"/>
  <c r="E47" i="6"/>
  <c r="E44" i="6"/>
  <c r="H44" i="6" s="1"/>
  <c r="G43" i="6"/>
  <c r="F43" i="6"/>
  <c r="E43" i="6"/>
  <c r="H43" i="6" s="1"/>
  <c r="D43" i="6"/>
  <c r="C43" i="6"/>
  <c r="E32" i="6"/>
  <c r="H32" i="6" s="1"/>
  <c r="H31" i="6"/>
  <c r="E31" i="6"/>
  <c r="E30" i="6"/>
  <c r="H30" i="6" s="1"/>
  <c r="H29" i="6"/>
  <c r="E29" i="6"/>
  <c r="E28" i="6"/>
  <c r="H28" i="6" s="1"/>
  <c r="H27" i="6"/>
  <c r="E27" i="6"/>
  <c r="E26" i="6"/>
  <c r="H26" i="6" s="1"/>
  <c r="H25" i="6"/>
  <c r="E25" i="6"/>
  <c r="E24" i="6"/>
  <c r="H24" i="6" s="1"/>
  <c r="G23" i="6"/>
  <c r="F23" i="6"/>
  <c r="E23" i="6"/>
  <c r="H23" i="6" s="1"/>
  <c r="D23" i="6"/>
  <c r="C23" i="6"/>
  <c r="E22" i="6"/>
  <c r="H22" i="6" s="1"/>
  <c r="H21" i="6"/>
  <c r="E21" i="6"/>
  <c r="E20" i="6"/>
  <c r="H20" i="6" s="1"/>
  <c r="H19" i="6"/>
  <c r="E19" i="6"/>
  <c r="E18" i="6"/>
  <c r="H18" i="6" s="1"/>
  <c r="H17" i="6"/>
  <c r="E17" i="6"/>
  <c r="E16" i="6"/>
  <c r="H16" i="6" s="1"/>
  <c r="H15" i="6"/>
  <c r="E15" i="6"/>
  <c r="E14" i="6"/>
  <c r="H14" i="6" s="1"/>
  <c r="G13" i="6"/>
  <c r="F13" i="6"/>
  <c r="E13" i="6"/>
  <c r="H13" i="6" s="1"/>
  <c r="D13" i="6"/>
  <c r="C13" i="6"/>
  <c r="E12" i="6"/>
  <c r="H12" i="6" s="1"/>
  <c r="H11" i="6"/>
  <c r="E11" i="6"/>
  <c r="E10" i="6"/>
  <c r="H10" i="6" s="1"/>
  <c r="H9" i="6"/>
  <c r="E9" i="6"/>
  <c r="E8" i="6"/>
  <c r="H8" i="6" s="1"/>
  <c r="H7" i="6"/>
  <c r="E7" i="6"/>
  <c r="E6" i="6"/>
  <c r="H6" i="6" s="1"/>
  <c r="G5" i="6"/>
  <c r="G77" i="6" s="1"/>
  <c r="F5" i="6"/>
  <c r="F77" i="6" s="1"/>
  <c r="E5" i="6"/>
  <c r="H5" i="6" s="1"/>
  <c r="D5" i="6"/>
  <c r="C5" i="6"/>
  <c r="C77" i="6" s="1"/>
  <c r="H77" i="6" l="1"/>
  <c r="E77" i="6"/>
  <c r="E65" i="5" l="1"/>
  <c r="F37" i="5"/>
  <c r="F65" i="5" s="1"/>
  <c r="E37" i="5"/>
  <c r="D37" i="5"/>
  <c r="D65" i="5" s="1"/>
  <c r="C37" i="5"/>
  <c r="C65" i="5" s="1"/>
  <c r="B37" i="5"/>
  <c r="B65" i="5" s="1"/>
  <c r="E20" i="4" l="1"/>
  <c r="D20" i="4"/>
  <c r="F65" i="1"/>
  <c r="E65" i="1"/>
  <c r="F60" i="1"/>
  <c r="F76" i="1" s="1"/>
  <c r="E60" i="1"/>
  <c r="E76" i="1" s="1"/>
  <c r="C57" i="1"/>
  <c r="B57" i="1"/>
  <c r="C44" i="1"/>
  <c r="C59" i="1" s="1"/>
  <c r="B44" i="1"/>
  <c r="B59" i="1" s="1"/>
  <c r="C14" i="1"/>
  <c r="B14" i="1"/>
  <c r="F6" i="1"/>
  <c r="F44" i="1" s="1"/>
  <c r="F56" i="1" s="1"/>
  <c r="F78" i="1" s="1"/>
  <c r="E6" i="1"/>
  <c r="E44" i="1" s="1"/>
  <c r="E56" i="1" s="1"/>
  <c r="E78" i="1" s="1"/>
  <c r="C6" i="1"/>
  <c r="B6" i="1"/>
</calcChain>
</file>

<file path=xl/sharedStrings.xml><?xml version="1.0" encoding="utf-8"?>
<sst xmlns="http://schemas.openxmlformats.org/spreadsheetml/2006/main" count="602" uniqueCount="515">
  <si>
    <t>SISTEMA MUNICIPAL DE AGUA POTABLE Y ALCANTARILLADO PARA EL MUNICIPIO DE SALVATIERRA GTO
Estado de Situación Financiera Detallado - LDF
al 31 de Marzo de 2021 y al 31 de Diciembre de 2020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</si>
  <si>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</si>
  <si>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</si>
  <si>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</si>
  <si>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</si>
  <si>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</si>
  <si>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</si>
  <si>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</si>
  <si>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</si>
  <si>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</si>
  <si>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</si>
  <si>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</si>
  <si>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</si>
  <si>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</si>
  <si>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</si>
  <si>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</si>
  <si>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</si>
  <si>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</si>
  <si>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</si>
  <si>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</si>
  <si>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</si>
  <si>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</si>
  <si>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</si>
  <si>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</si>
  <si>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</si>
  <si>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</si>
  <si>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</si>
  <si>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</si>
  <si>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</si>
  <si>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</si>
  <si>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</si>
  <si>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</si>
  <si>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</si>
  <si>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</si>
  <si>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</si>
  <si>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</si>
  <si>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</si>
  <si>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</si>
  <si>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</si>
  <si>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</si>
  <si>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</si>
  <si>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</si>
  <si>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</si>
  <si>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</si>
  <si>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</si>
  <si>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</si>
  <si>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</si>
  <si>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</si>
  <si>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</si>
  <si>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</si>
  <si>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</si>
  <si>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</si>
  <si>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</si>
  <si>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</si>
  <si>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</si>
  <si>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</si>
  <si>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</si>
  <si>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</si>
  <si>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</si>
  <si>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</si>
  <si>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</si>
  <si>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</si>
  <si>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</si>
  <si>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</si>
  <si>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</si>
  <si>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</si>
  <si>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</si>
  <si>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</si>
  <si>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</si>
  <si>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</si>
  <si>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</si>
  <si>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</si>
  <si>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</si>
  <si>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</si>
  <si>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</si>
  <si>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</si>
  <si>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</si>
  <si>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</si>
  <si>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</si>
  <si>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</si>
  <si>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</si>
  <si>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</si>
  <si>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</si>
  <si>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</si>
  <si>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</si>
  <si>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</si>
  <si>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</si>
  <si>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</si>
  <si>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</si>
  <si>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</si>
  <si>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</si>
  <si>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</si>
  <si>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</si>
  <si>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</si>
  <si>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</si>
  <si>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</si>
  <si>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</si>
  <si>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</si>
  <si>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</si>
  <si>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</si>
  <si>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</si>
  <si>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</si>
  <si>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</si>
  <si>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</si>
  <si>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</si>
  <si>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</si>
  <si>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</si>
  <si>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</si>
  <si>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</si>
  <si>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</si>
  <si>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</si>
  <si>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</si>
  <si>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</si>
  <si>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</si>
  <si>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</si>
  <si>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</si>
  <si>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</si>
  <si>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</si>
  <si>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</si>
  <si>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</t>
  </si>
  <si>
    <t>SISTEMA MUNICIPAL DE AGUA POTABLE Y ALCANTARILLADO PARA EL MUNICIPIO DE SALVATIERRA GTO
Informe Analítico de la Deuda Pública y Otros Pasivos - LDF
al 31 de Marzo de 2021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</si>
  <si>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</si>
  <si>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</si>
  <si>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</si>
  <si>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</si>
  <si>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</si>
  <si>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</si>
  <si>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</si>
  <si>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</si>
  <si>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</si>
  <si>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</si>
  <si>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</si>
  <si>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</si>
  <si>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</si>
  <si>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</si>
  <si>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</si>
  <si>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</si>
  <si>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</si>
  <si>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</si>
  <si>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</si>
  <si>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</si>
  <si>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</si>
  <si>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</si>
  <si>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</si>
  <si>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</si>
  <si>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</si>
  <si>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</si>
  <si>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</si>
  <si>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</si>
  <si>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</si>
  <si>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</si>
  <si>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</si>
  <si>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</si>
  <si>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</si>
  <si>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</si>
  <si>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</si>
  <si>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</si>
  <si>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</si>
  <si>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</si>
  <si>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</si>
  <si>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</si>
  <si>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</si>
  <si>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</si>
  <si>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SISTEMA MUNICIPAL DE AGUA POTABLE Y ALCANTARILLADO PARA EL MUNICIPIO DE SALVATIERRA GTO
Informe Analítico de Obligaciones Diferentes de Financiamientos # LDF
al 31 de Marzo de 2021 y al 31 de Diciembre de 2020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</si>
  <si>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</si>
  <si>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</si>
  <si>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</si>
  <si>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</si>
  <si>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</si>
  <si>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</si>
  <si>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</si>
  <si>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</si>
  <si>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</si>
  <si>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</si>
  <si>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</si>
  <si>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</si>
  <si>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</si>
  <si>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</si>
  <si>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</si>
  <si>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</si>
  <si>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</si>
  <si>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</si>
  <si>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</si>
  <si>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</si>
  <si>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</si>
  <si>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</si>
  <si>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</si>
  <si>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 GTO
Balance Presupuestario - LDF
al 31 de Marzo de 2021
PESOS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</si>
  <si>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</si>
  <si>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</si>
  <si>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</si>
  <si>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</si>
  <si>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</si>
  <si>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</si>
  <si>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</si>
  <si>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</si>
  <si>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</si>
  <si>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</si>
  <si>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</si>
  <si>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</si>
  <si>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</si>
  <si>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</si>
  <si>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</si>
  <si>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</si>
  <si>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</si>
  <si>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</si>
  <si>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</si>
  <si>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</si>
  <si>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</si>
  <si>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</si>
  <si>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</si>
  <si>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</si>
  <si>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</si>
  <si>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</si>
  <si>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</si>
  <si>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</si>
  <si>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</si>
  <si>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</si>
  <si>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</si>
  <si>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</si>
  <si>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</si>
  <si>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</si>
  <si>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</si>
  <si>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</si>
  <si>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SISTEMA MUNICIPAL DE AGUA POTABLE Y ALCANTARILLADO PARA EL MUNICIPIO DE SALVATIERRA GTO
Estado Analítico de Ingresos Detallado - LDF
al 31 de Marzo de 2021
PESOS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</si>
  <si>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</si>
  <si>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</si>
  <si>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</si>
  <si>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</si>
  <si>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</si>
  <si>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</si>
  <si>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</si>
  <si>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</si>
  <si>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</si>
  <si>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</si>
  <si>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</si>
  <si>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</si>
  <si>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</si>
  <si>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</si>
  <si>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</si>
  <si>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</si>
  <si>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</si>
  <si>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</si>
  <si>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</si>
  <si>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</si>
  <si>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</si>
  <si>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</si>
  <si>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</si>
  <si>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</si>
  <si>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</si>
  <si>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</si>
  <si>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</si>
  <si>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</si>
  <si>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</si>
  <si>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</si>
  <si>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</si>
  <si>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</si>
  <si>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</si>
  <si>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</si>
  <si>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</si>
  <si>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</si>
  <si>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</si>
  <si>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</si>
  <si>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</si>
  <si>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</si>
  <si>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</si>
  <si>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</si>
  <si>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</si>
  <si>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</si>
  <si>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</si>
  <si>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</si>
  <si>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</si>
  <si>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</si>
  <si>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</si>
  <si>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</si>
  <si>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</si>
  <si>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</si>
  <si>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</si>
  <si>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</si>
  <si>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</si>
  <si>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</si>
  <si>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</si>
  <si>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</si>
  <si>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</si>
  <si>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</si>
  <si>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</si>
  <si>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</si>
  <si>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</si>
  <si>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</si>
  <si>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</si>
  <si>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</si>
  <si>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</si>
  <si>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</si>
  <si>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NOMBRE DEL ENTE PUBLICO</t>
  </si>
  <si>
    <t>ENTIDAD FEDERATIVA</t>
  </si>
  <si>
    <t>GUANAJUATO</t>
  </si>
  <si>
    <t>MUNICIPIO</t>
  </si>
  <si>
    <t>AÑO DEL INFORME</t>
  </si>
  <si>
    <t>PERIODO DEL INFORME</t>
  </si>
  <si>
    <t>SALVATIERRA</t>
  </si>
  <si>
    <t>PRIMER TRIMESTRE 2021</t>
  </si>
  <si>
    <t>SISTEMA MUNCIPAL DE AGUA POTABLE Y ALCANTARILLADO DE SALVATIERRA</t>
  </si>
  <si>
    <t>SISTEMA MUNICIPAL DE AGUA POTABLE Y ALCANTARILLADO PARA EL MUNICIPIO DE SALVATIERRA GTO
ESTADO ANALÍTICO DEL EJERCICIO DEL PRESUPUESTO DE EGRESOS
CLASIFICACIÓN POR OBJETO DEL GASTO (CAPÍTULO Y CONCEPTO)
DEL 1 ENERO AL 31 DE MARZO DEL 2021</t>
  </si>
  <si>
    <t>Egresos</t>
  </si>
  <si>
    <t>Subejercicio</t>
  </si>
  <si>
    <t>Aprobado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</si>
  <si>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</si>
  <si>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</si>
  <si>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</si>
  <si>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</si>
  <si>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</si>
  <si>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</si>
  <si>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</si>
  <si>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</si>
  <si>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</si>
  <si>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</si>
  <si>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</si>
  <si>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</si>
  <si>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</si>
  <si>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</si>
  <si>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</si>
  <si>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</si>
  <si>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</si>
  <si>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</si>
  <si>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</si>
  <si>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</si>
  <si>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</si>
  <si>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</si>
  <si>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</si>
  <si>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</si>
  <si>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</si>
  <si>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</si>
  <si>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</si>
  <si>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</si>
  <si>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</si>
  <si>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</si>
  <si>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</si>
  <si>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</si>
  <si>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</si>
  <si>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</si>
  <si>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</si>
  <si>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</si>
  <si>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</si>
  <si>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</si>
  <si>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</si>
  <si>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</si>
  <si>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</si>
  <si>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</si>
  <si>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</si>
  <si>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</si>
  <si>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</si>
  <si>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</si>
  <si>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</si>
  <si>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</si>
  <si>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</si>
  <si>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</si>
  <si>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</si>
  <si>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</si>
  <si>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</si>
  <si>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</si>
  <si>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</si>
  <si>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</si>
  <si>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</si>
  <si>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</si>
  <si>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</si>
  <si>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</si>
  <si>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</si>
  <si>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</si>
  <si>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</si>
  <si>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</si>
  <si>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</si>
  <si>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</si>
  <si>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</si>
  <si>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</si>
  <si>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</si>
  <si>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</si>
  <si>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</si>
  <si>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</si>
  <si>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</si>
  <si>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</si>
  <si>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</si>
  <si>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</si>
  <si>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SISTEMA MUNICIPAL DE AGUA POTABLE Y ALCANTARILLADO PARA EL MUNICIPIO DE SALVATIERRA GTO
Estado Analítico del Ejercicio del Presupuesto de Egresos Detallado - LDF
Clasificación Administrativa
al 31 de Marzo de 2021
PESOS</t>
  </si>
  <si>
    <t>Aprobado (d)</t>
  </si>
  <si>
    <t>Subejercicio ( e)</t>
  </si>
  <si>
    <t>I. Gasto No Etiquetado</t>
  </si>
  <si>
    <t>(I=A+B+C+D+E+F+G+H)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</si>
  <si>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</si>
  <si>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</si>
  <si>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</si>
  <si>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</si>
  <si>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</si>
  <si>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</si>
  <si>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</si>
  <si>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</si>
  <si>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</si>
  <si>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</si>
  <si>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</si>
  <si>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</si>
  <si>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</si>
  <si>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</si>
  <si>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</si>
  <si>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</si>
  <si>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</si>
  <si>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</si>
  <si>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III. Total de Egresos (III = I + II)</t>
  </si>
  <si>
    <t>SISTEMA MUNICIPAL DE AGUA POTABLE Y ALCANTARILLADO PARA EL MUNICIPIO DE SALVATIERRA GTO
Estado Analítico del Ejercicio del Presupuesto de Egresos Detallado - LDF
Clasificación Funcional (Finalidad y Función)
al 31 de Marzo de 2021
PESOS</t>
  </si>
  <si>
    <t xml:space="preserve">Ampliaciones/ (Reducciones) </t>
  </si>
  <si>
    <t xml:space="preserve">Modificado 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</si>
  <si>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</si>
  <si>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</si>
  <si>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</si>
  <si>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</si>
  <si>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</si>
  <si>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</si>
  <si>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</si>
  <si>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</si>
  <si>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</si>
  <si>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</si>
  <si>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</si>
  <si>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</si>
  <si>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</si>
  <si>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</si>
  <si>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</si>
  <si>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</si>
  <si>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</si>
  <si>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</si>
  <si>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</si>
  <si>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</si>
  <si>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</si>
  <si>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</si>
  <si>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</si>
  <si>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</si>
  <si>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</si>
  <si>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</si>
  <si>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</si>
  <si>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</si>
  <si>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</si>
  <si>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</si>
  <si>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</si>
  <si>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</si>
  <si>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</si>
  <si>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</si>
  <si>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</si>
  <si>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</si>
  <si>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</si>
  <si>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</si>
  <si>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</si>
  <si>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</si>
  <si>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</si>
  <si>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</si>
  <si>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</si>
  <si>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</si>
  <si>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</si>
  <si>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</si>
  <si>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</si>
  <si>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</si>
  <si>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</si>
  <si>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</si>
  <si>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</si>
  <si>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</si>
  <si>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</si>
  <si>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</si>
  <si>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</si>
  <si>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</si>
  <si>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</si>
  <si>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</si>
  <si>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</si>
  <si>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</si>
  <si>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</si>
  <si>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</si>
  <si>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</si>
  <si>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</si>
  <si>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</si>
  <si>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</si>
  <si>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</si>
  <si>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</si>
  <si>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</si>
  <si>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</si>
  <si>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</si>
  <si>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</si>
  <si>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</si>
  <si>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</si>
  <si>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</si>
  <si>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</si>
  <si>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</si>
  <si>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</si>
  <si>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</si>
  <si>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</si>
  <si>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</si>
  <si>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</si>
  <si>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</si>
  <si>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</si>
  <si>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</si>
  <si>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</si>
  <si>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</si>
  <si>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</si>
  <si>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</si>
  <si>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</si>
  <si>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</si>
  <si>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SISTEMA MUNICIPAL DE AGUA POTABLE Y ALCANTARILLADO PARA EL MUNICIPIO DE SALVATIERRA GTO
Estado Analítico del Ejercicio del Presupuesto de Egresos Detallado - LDF
Clasificación de Servicios Personales por Categoría
al 31 de Marzo de 2021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</si>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</sst>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0"/>
      <name val="Intro Book"/>
      <family val="3"/>
    </font>
  </fonts>
  <fills count="8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 tint="-0.25098422193060094"/>
        </stop>
      </gradientFill>
    </fill>
    <fill>
      <gradientFill degree="90">
        <stop position="0">
          <color theme="4" tint="0.59999389629810485"/>
        </stop>
        <stop position="1">
          <color theme="4" tint="-0.25098422193060094"/>
        </stop>
      </gradientFill>
    </fill>
    <fill>
      <patternFill patternType="lightGray">
        <bgColor theme="0"/>
      </patternFill>
    </fill>
    <fill>
      <patternFill patternType="solid">
        <fgColor theme="4" tint="0.39997558519241921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1" fillId="0" borderId="0" applyFont="0" applyFill="0" applyBorder="0" applyAlignment="0" applyProtection="0"/>
    <xf numFmtId="0" fontId="4" fillId="0" borderId="0"/>
  </cellStyleXfs>
  <cellXfs count="192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6" fillId="0" borderId="6" xfId="1" applyNumberFormat="1" applyFont="1" applyBorder="1" applyAlignment="1" applyProtection="1">
      <alignment vertical="top" wrapText="1"/>
      <protection locked="0"/>
    </xf>
    <xf numFmtId="4" fontId="7" fillId="0" borderId="7" xfId="1" applyNumberFormat="1" applyFont="1" applyBorder="1" applyAlignment="1" applyProtection="1">
      <alignment vertical="top" wrapText="1"/>
      <protection locked="0"/>
    </xf>
    <xf numFmtId="4" fontId="6" fillId="0" borderId="7" xfId="1" applyNumberFormat="1" applyFont="1" applyBorder="1" applyAlignment="1" applyProtection="1">
      <alignment vertical="top" wrapText="1"/>
      <protection locked="0"/>
    </xf>
    <xf numFmtId="4" fontId="4" fillId="0" borderId="7" xfId="0" applyNumberFormat="1" applyFont="1" applyBorder="1" applyProtection="1">
      <protection locked="0"/>
    </xf>
    <xf numFmtId="0" fontId="5" fillId="0" borderId="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0" xfId="0" applyNumberFormat="1" applyFont="1"/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justify" vertical="center" wrapText="1"/>
    </xf>
    <xf numFmtId="4" fontId="7" fillId="0" borderId="15" xfId="1" applyNumberFormat="1" applyFont="1" applyBorder="1" applyAlignment="1" applyProtection="1">
      <alignment vertical="top" wrapText="1"/>
      <protection locked="0"/>
    </xf>
    <xf numFmtId="4" fontId="7" fillId="0" borderId="16" xfId="1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justify" vertical="center" wrapText="1"/>
    </xf>
    <xf numFmtId="4" fontId="7" fillId="0" borderId="18" xfId="1" applyNumberFormat="1" applyFont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left" vertical="center" wrapText="1" indent="1"/>
    </xf>
    <xf numFmtId="4" fontId="6" fillId="0" borderId="18" xfId="1" applyNumberFormat="1" applyFont="1" applyBorder="1" applyAlignment="1" applyProtection="1">
      <alignment vertical="top" wrapText="1"/>
      <protection locked="0"/>
    </xf>
    <xf numFmtId="4" fontId="7" fillId="0" borderId="18" xfId="1" applyNumberFormat="1" applyFont="1" applyFill="1" applyBorder="1" applyAlignment="1" applyProtection="1">
      <alignment vertical="top" wrapText="1"/>
      <protection locked="0"/>
    </xf>
    <xf numFmtId="4" fontId="4" fillId="0" borderId="18" xfId="0" applyNumberFormat="1" applyFont="1" applyBorder="1" applyProtection="1">
      <protection locked="0"/>
    </xf>
    <xf numFmtId="0" fontId="4" fillId="0" borderId="17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4" fillId="0" borderId="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2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justify" vertical="center" wrapText="1"/>
    </xf>
    <xf numFmtId="4" fontId="4" fillId="0" borderId="22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5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15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4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5" xfId="0" applyFont="1" applyBorder="1"/>
    <xf numFmtId="0" fontId="3" fillId="0" borderId="0" xfId="0" applyFont="1" applyAlignment="1">
      <alignment vertical="center" wrapText="1"/>
    </xf>
    <xf numFmtId="4" fontId="4" fillId="0" borderId="7" xfId="4" applyNumberFormat="1" applyBorder="1" applyAlignment="1" applyProtection="1">
      <alignment vertical="top"/>
      <protection locked="0"/>
    </xf>
    <xf numFmtId="0" fontId="4" fillId="0" borderId="0" xfId="0" applyFont="1" applyAlignment="1">
      <alignment vertical="center" wrapText="1"/>
    </xf>
    <xf numFmtId="0" fontId="12" fillId="0" borderId="0" xfId="0" applyFont="1"/>
    <xf numFmtId="4" fontId="4" fillId="4" borderId="7" xfId="0" applyNumberFormat="1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4" fontId="9" fillId="5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8" xfId="0" applyFont="1" applyBorder="1"/>
    <xf numFmtId="0" fontId="3" fillId="0" borderId="28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3" fillId="2" borderId="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justify" vertical="center"/>
    </xf>
    <xf numFmtId="0" fontId="4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justify" vertical="center"/>
    </xf>
    <xf numFmtId="4" fontId="6" fillId="0" borderId="2" xfId="4" applyNumberFormat="1" applyFont="1" applyBorder="1" applyAlignment="1" applyProtection="1">
      <alignment vertical="top"/>
      <protection locked="0"/>
    </xf>
    <xf numFmtId="4" fontId="7" fillId="0" borderId="11" xfId="4" applyNumberFormat="1" applyFont="1" applyBorder="1" applyAlignment="1" applyProtection="1">
      <alignment vertical="top"/>
      <protection locked="0"/>
    </xf>
    <xf numFmtId="4" fontId="7" fillId="0" borderId="13" xfId="4" applyNumberFormat="1" applyFont="1" applyBorder="1" applyAlignment="1" applyProtection="1">
      <alignment vertical="top"/>
      <protection locked="0"/>
    </xf>
    <xf numFmtId="164" fontId="13" fillId="0" borderId="0" xfId="3" applyNumberFormat="1" applyFont="1"/>
    <xf numFmtId="0" fontId="13" fillId="0" borderId="0" xfId="0" applyFont="1"/>
    <xf numFmtId="0" fontId="0" fillId="6" borderId="14" xfId="0" applyFill="1" applyBorder="1"/>
    <xf numFmtId="0" fontId="0" fillId="6" borderId="25" xfId="0" applyFill="1" applyBorder="1"/>
    <xf numFmtId="0" fontId="0" fillId="6" borderId="17" xfId="0" applyFill="1" applyBorder="1"/>
    <xf numFmtId="0" fontId="0" fillId="6" borderId="21" xfId="0" applyFill="1" applyBorder="1"/>
    <xf numFmtId="0" fontId="0" fillId="6" borderId="21" xfId="0" applyFill="1" applyBorder="1" applyAlignment="1">
      <alignment horizontal="left"/>
    </xf>
    <xf numFmtId="0" fontId="0" fillId="6" borderId="26" xfId="0" applyFill="1" applyBorder="1"/>
    <xf numFmtId="0" fontId="0" fillId="6" borderId="23" xfId="0" applyFill="1" applyBorder="1"/>
    <xf numFmtId="0" fontId="7" fillId="7" borderId="11" xfId="2" applyFont="1" applyFill="1" applyBorder="1" applyAlignment="1" applyProtection="1">
      <alignment horizontal="center" vertical="center" wrapText="1"/>
      <protection locked="0"/>
    </xf>
    <xf numFmtId="0" fontId="7" fillId="7" borderId="12" xfId="2" applyFont="1" applyFill="1" applyBorder="1" applyAlignment="1" applyProtection="1">
      <alignment horizontal="center" vertical="center" wrapText="1"/>
      <protection locked="0"/>
    </xf>
    <xf numFmtId="0" fontId="7" fillId="7" borderId="1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7" borderId="1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4" fontId="7" fillId="7" borderId="6" xfId="2" applyNumberFormat="1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horizontal="center" vertical="center"/>
    </xf>
    <xf numFmtId="0" fontId="7" fillId="7" borderId="27" xfId="2" applyFont="1" applyFill="1" applyBorder="1" applyAlignment="1">
      <alignment horizontal="center" vertical="center"/>
    </xf>
    <xf numFmtId="4" fontId="7" fillId="7" borderId="4" xfId="2" applyNumberFormat="1" applyFont="1" applyFill="1" applyBorder="1" applyAlignment="1">
      <alignment horizontal="center" vertical="center" wrapText="1"/>
    </xf>
    <xf numFmtId="4" fontId="7" fillId="7" borderId="9" xfId="2" applyNumberFormat="1" applyFont="1" applyFill="1" applyBorder="1" applyAlignment="1">
      <alignment horizontal="center" vertical="center" wrapText="1"/>
    </xf>
    <xf numFmtId="0" fontId="7" fillId="7" borderId="8" xfId="2" applyFont="1" applyFill="1" applyBorder="1" applyAlignment="1">
      <alignment horizontal="center" vertical="center"/>
    </xf>
    <xf numFmtId="0" fontId="7" fillId="7" borderId="28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7" fillId="0" borderId="0" xfId="0" applyFont="1"/>
    <xf numFmtId="4" fontId="6" fillId="0" borderId="6" xfId="0" applyNumberFormat="1" applyFont="1" applyBorder="1" applyProtection="1">
      <protection locked="0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7" xfId="0" applyNumberFormat="1" applyFont="1" applyBorder="1" applyProtection="1">
      <protection locked="0"/>
    </xf>
    <xf numFmtId="0" fontId="6" fillId="0" borderId="10" xfId="0" applyFont="1" applyBorder="1" applyAlignment="1">
      <alignment horizontal="left"/>
    </xf>
    <xf numFmtId="4" fontId="6" fillId="0" borderId="9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0" borderId="10" xfId="0" applyFont="1" applyBorder="1" applyAlignment="1" applyProtection="1">
      <alignment horizontal="left"/>
      <protection locked="0"/>
    </xf>
    <xf numFmtId="4" fontId="7" fillId="0" borderId="9" xfId="0" applyNumberFormat="1" applyFont="1" applyBorder="1" applyProtection="1"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4" fillId="0" borderId="5" xfId="0" applyFont="1" applyBorder="1" applyAlignment="1">
      <alignment horizontal="left"/>
    </xf>
    <xf numFmtId="0" fontId="4" fillId="0" borderId="27" xfId="0" applyFont="1" applyBorder="1" applyAlignment="1">
      <alignment horizontal="left" vertical="center" indent="2"/>
    </xf>
    <xf numFmtId="0" fontId="3" fillId="0" borderId="27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justify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</cellXfs>
  <cellStyles count="5">
    <cellStyle name="Moneda" xfId="3" builtinId="4"/>
    <cellStyle name="Normal" xfId="0" builtinId="0"/>
    <cellStyle name="Normal 2" xfId="4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55564</xdr:rowOff>
    </xdr:from>
    <xdr:to>
      <xdr:col>0</xdr:col>
      <xdr:colOff>1543050</xdr:colOff>
      <xdr:row>1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A6A10B-4342-4258-BA2E-B92EDC8F2D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55564"/>
          <a:ext cx="1285874" cy="544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9525</xdr:rowOff>
    </xdr:from>
    <xdr:to>
      <xdr:col>0</xdr:col>
      <xdr:colOff>1809750</xdr:colOff>
      <xdr:row>0</xdr:row>
      <xdr:rowOff>523875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229E46-311A-4A0E-B152-8D6BD85D5C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9525"/>
          <a:ext cx="15049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1552575</xdr:colOff>
      <xdr:row>0</xdr:row>
      <xdr:rowOff>933450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927A53-0C38-46BC-A853-CC6A047C4A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1533525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152400</xdr:rowOff>
    </xdr:from>
    <xdr:to>
      <xdr:col>1</xdr:col>
      <xdr:colOff>1152525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F93E04-2496-4B06-B9BD-C0707BAD9C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2400"/>
          <a:ext cx="9810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403412</xdr:colOff>
      <xdr:row>0</xdr:row>
      <xdr:rowOff>168088</xdr:rowOff>
    </xdr:from>
    <xdr:to>
      <xdr:col>0</xdr:col>
      <xdr:colOff>1893794</xdr:colOff>
      <xdr:row>2</xdr:row>
      <xdr:rowOff>263338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E7B2EF-BC12-4363-8010-C5C4DE5BB3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168088"/>
          <a:ext cx="1490382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1</xdr:col>
      <xdr:colOff>1323976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EDF716-B03C-4A9F-9054-50E31FE0E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0"/>
          <a:ext cx="1333500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38100</xdr:rowOff>
    </xdr:from>
    <xdr:to>
      <xdr:col>0</xdr:col>
      <xdr:colOff>1285875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56ACB7-44E0-4843-B7FB-193C32C7C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8100"/>
          <a:ext cx="981075" cy="428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161925</xdr:rowOff>
    </xdr:from>
    <xdr:to>
      <xdr:col>1</xdr:col>
      <xdr:colOff>1733550</xdr:colOff>
      <xdr:row>2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4B46D3-92A7-48C0-8848-5CEF9D0776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61925"/>
          <a:ext cx="1590675" cy="428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47625</xdr:rowOff>
    </xdr:from>
    <xdr:to>
      <xdr:col>0</xdr:col>
      <xdr:colOff>1647825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3EB38-FFC8-4578-BABF-1916D973B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7625"/>
          <a:ext cx="13811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A15" sqref="A15"/>
    </sheetView>
  </sheetViews>
  <sheetFormatPr baseColWidth="10" defaultRowHeight="11.25" zeroHeight="1"/>
  <cols>
    <col min="1" max="1" width="56.42578125" style="1" customWidth="1"/>
    <col min="2" max="3" width="11.85546875" style="1" customWidth="1"/>
    <col min="4" max="4" width="56.42578125" style="1" customWidth="1"/>
    <col min="5" max="6" width="11.85546875" style="1" customWidth="1"/>
    <col min="7" max="16384" width="11.42578125" style="1"/>
  </cols>
  <sheetData>
    <row r="1" spans="1:6" ht="45.95" customHeight="1">
      <c r="A1" s="65" t="s">
        <v>0</v>
      </c>
      <c r="B1" s="66"/>
      <c r="C1" s="66"/>
      <c r="D1" s="66"/>
      <c r="E1" s="66"/>
      <c r="F1" s="67"/>
    </row>
    <row r="2" spans="1:6">
      <c r="A2" s="2" t="s">
        <v>1</v>
      </c>
      <c r="B2" s="3">
        <v>2021</v>
      </c>
      <c r="C2" s="3">
        <v>2020</v>
      </c>
      <c r="D2" s="2" t="s">
        <v>1</v>
      </c>
      <c r="E2" s="3">
        <v>2021</v>
      </c>
      <c r="F2" s="3">
        <v>2020</v>
      </c>
    </row>
    <row r="3" spans="1:6">
      <c r="A3" s="4"/>
      <c r="B3" s="5"/>
      <c r="C3" s="5"/>
      <c r="D3" s="6"/>
      <c r="E3" s="5"/>
      <c r="F3" s="5"/>
    </row>
    <row r="4" spans="1:6">
      <c r="A4" s="7" t="s">
        <v>2</v>
      </c>
      <c r="B4" s="8"/>
      <c r="C4" s="8"/>
      <c r="D4" s="9" t="s">
        <v>3</v>
      </c>
      <c r="E4" s="8"/>
      <c r="F4" s="8"/>
    </row>
    <row r="5" spans="1:6">
      <c r="A5" s="7" t="s">
        <v>4</v>
      </c>
      <c r="B5" s="10"/>
      <c r="C5" s="10"/>
      <c r="D5" s="9" t="s">
        <v>5</v>
      </c>
      <c r="E5" s="10"/>
      <c r="F5" s="10"/>
    </row>
    <row r="6" spans="1:6">
      <c r="A6" s="4" t="s">
        <v>6</v>
      </c>
      <c r="B6" s="10">
        <f>SUM(B7:B13)</f>
        <v>977044.29</v>
      </c>
      <c r="C6" s="10">
        <f>SUM(C7:C13)</f>
        <v>958718.59</v>
      </c>
      <c r="D6" s="6" t="s">
        <v>7</v>
      </c>
      <c r="E6" s="10">
        <f>SUM(E7:E15)</f>
        <v>12409438.899999999</v>
      </c>
      <c r="F6" s="10">
        <f>SUM(F7:F15)</f>
        <v>13901276.93</v>
      </c>
    </row>
    <row r="7" spans="1:6">
      <c r="A7" s="11" t="s">
        <v>8</v>
      </c>
      <c r="B7" s="10"/>
      <c r="C7" s="10"/>
      <c r="D7" s="12" t="s">
        <v>9</v>
      </c>
      <c r="E7" s="10">
        <v>1644533.38</v>
      </c>
      <c r="F7" s="10">
        <v>1591066.12</v>
      </c>
    </row>
    <row r="8" spans="1:6">
      <c r="A8" s="11" t="s">
        <v>10</v>
      </c>
      <c r="B8" s="10"/>
      <c r="C8" s="10"/>
      <c r="D8" s="12" t="s">
        <v>11</v>
      </c>
      <c r="E8" s="10">
        <v>1743114.23</v>
      </c>
      <c r="F8" s="10">
        <v>2156868.14</v>
      </c>
    </row>
    <row r="9" spans="1:6">
      <c r="A9" s="11" t="s">
        <v>12</v>
      </c>
      <c r="B9" s="10">
        <v>977044.29</v>
      </c>
      <c r="C9" s="10">
        <v>958718.59</v>
      </c>
      <c r="D9" s="12" t="s">
        <v>13</v>
      </c>
      <c r="E9" s="10"/>
      <c r="F9" s="10"/>
    </row>
    <row r="10" spans="1:6">
      <c r="A10" s="11" t="s">
        <v>14</v>
      </c>
      <c r="B10" s="10"/>
      <c r="C10" s="10"/>
      <c r="D10" s="12" t="s">
        <v>15</v>
      </c>
      <c r="E10" s="10"/>
      <c r="F10" s="10"/>
    </row>
    <row r="11" spans="1:6">
      <c r="A11" s="11" t="s">
        <v>16</v>
      </c>
      <c r="B11" s="10"/>
      <c r="C11" s="10"/>
      <c r="D11" s="12" t="s">
        <v>17</v>
      </c>
      <c r="E11" s="10"/>
      <c r="F11" s="10"/>
    </row>
    <row r="12" spans="1:6" ht="22.5">
      <c r="A12" s="11" t="s">
        <v>18</v>
      </c>
      <c r="B12" s="10"/>
      <c r="C12" s="10"/>
      <c r="D12" s="12" t="s">
        <v>19</v>
      </c>
      <c r="E12" s="10"/>
      <c r="F12" s="10"/>
    </row>
    <row r="13" spans="1:6">
      <c r="A13" s="11" t="s">
        <v>20</v>
      </c>
      <c r="B13" s="10"/>
      <c r="C13" s="10"/>
      <c r="D13" s="12" t="s">
        <v>21</v>
      </c>
      <c r="E13" s="10">
        <v>7215158</v>
      </c>
      <c r="F13" s="10">
        <v>8221389.3799999999</v>
      </c>
    </row>
    <row r="14" spans="1:6">
      <c r="A14" s="4" t="s">
        <v>22</v>
      </c>
      <c r="B14" s="10">
        <f>SUM(B15:B21)</f>
        <v>10241143.66</v>
      </c>
      <c r="C14" s="10">
        <f>SUM(C15:C21)</f>
        <v>9550795.8900000006</v>
      </c>
      <c r="D14" s="12" t="s">
        <v>23</v>
      </c>
      <c r="E14" s="10"/>
      <c r="F14" s="10"/>
    </row>
    <row r="15" spans="1:6">
      <c r="A15" s="11" t="s">
        <v>24</v>
      </c>
      <c r="B15" s="10"/>
      <c r="C15" s="10"/>
      <c r="D15" s="12" t="s">
        <v>25</v>
      </c>
      <c r="E15" s="10">
        <v>1806633.29</v>
      </c>
      <c r="F15" s="10">
        <v>1931953.29</v>
      </c>
    </row>
    <row r="16" spans="1:6">
      <c r="A16" s="11" t="s">
        <v>26</v>
      </c>
      <c r="B16" s="10">
        <v>4199187.9000000004</v>
      </c>
      <c r="C16" s="10">
        <v>3534622.27</v>
      </c>
      <c r="D16" s="6" t="s">
        <v>27</v>
      </c>
      <c r="E16" s="10"/>
      <c r="F16" s="10"/>
    </row>
    <row r="17" spans="1:6">
      <c r="A17" s="11" t="s">
        <v>28</v>
      </c>
      <c r="B17" s="10">
        <v>307768.7</v>
      </c>
      <c r="C17" s="10">
        <v>295268.7</v>
      </c>
      <c r="D17" s="12" t="s">
        <v>29</v>
      </c>
      <c r="E17" s="10"/>
      <c r="F17" s="10"/>
    </row>
    <row r="18" spans="1:6" ht="13.5" customHeight="1">
      <c r="A18" s="11" t="s">
        <v>30</v>
      </c>
      <c r="B18" s="10"/>
      <c r="C18" s="10"/>
      <c r="D18" s="12" t="s">
        <v>31</v>
      </c>
      <c r="E18" s="10"/>
      <c r="F18" s="10"/>
    </row>
    <row r="19" spans="1:6">
      <c r="A19" s="11" t="s">
        <v>32</v>
      </c>
      <c r="B19" s="10">
        <v>5000</v>
      </c>
      <c r="C19" s="10">
        <v>5000</v>
      </c>
      <c r="D19" s="12" t="s">
        <v>33</v>
      </c>
      <c r="E19" s="10"/>
      <c r="F19" s="10"/>
    </row>
    <row r="20" spans="1:6">
      <c r="A20" s="11" t="s">
        <v>34</v>
      </c>
      <c r="B20" s="10"/>
      <c r="C20" s="10"/>
      <c r="D20" s="6" t="s">
        <v>35</v>
      </c>
      <c r="E20" s="10"/>
      <c r="F20" s="10"/>
    </row>
    <row r="21" spans="1:6">
      <c r="A21" s="11" t="s">
        <v>36</v>
      </c>
      <c r="B21" s="10">
        <v>5729187.0599999996</v>
      </c>
      <c r="C21" s="10">
        <v>5715904.9199999999</v>
      </c>
      <c r="D21" s="12" t="s">
        <v>37</v>
      </c>
      <c r="E21" s="10"/>
      <c r="F21" s="10"/>
    </row>
    <row r="22" spans="1:6">
      <c r="A22" s="4" t="s">
        <v>38</v>
      </c>
      <c r="B22" s="10"/>
      <c r="C22" s="10"/>
      <c r="D22" s="12" t="s">
        <v>39</v>
      </c>
      <c r="E22" s="10"/>
      <c r="F22" s="10"/>
    </row>
    <row r="23" spans="1:6" ht="22.5">
      <c r="A23" s="11" t="s">
        <v>40</v>
      </c>
      <c r="B23" s="10"/>
      <c r="C23" s="10"/>
      <c r="D23" s="6" t="s">
        <v>41</v>
      </c>
      <c r="E23" s="10"/>
      <c r="F23" s="10"/>
    </row>
    <row r="24" spans="1:6" ht="22.5">
      <c r="A24" s="11" t="s">
        <v>42</v>
      </c>
      <c r="B24" s="10"/>
      <c r="C24" s="10"/>
      <c r="D24" s="6" t="s">
        <v>43</v>
      </c>
      <c r="E24" s="10"/>
      <c r="F24" s="10"/>
    </row>
    <row r="25" spans="1:6" ht="22.5">
      <c r="A25" s="11" t="s">
        <v>44</v>
      </c>
      <c r="B25" s="10"/>
      <c r="C25" s="10"/>
      <c r="D25" s="12" t="s">
        <v>45</v>
      </c>
      <c r="E25" s="10"/>
      <c r="F25" s="10"/>
    </row>
    <row r="26" spans="1:6">
      <c r="A26" s="11" t="s">
        <v>46</v>
      </c>
      <c r="B26" s="10"/>
      <c r="C26" s="10"/>
      <c r="D26" s="12" t="s">
        <v>47</v>
      </c>
      <c r="E26" s="10"/>
      <c r="F26" s="10"/>
    </row>
    <row r="27" spans="1:6">
      <c r="A27" s="11" t="s">
        <v>48</v>
      </c>
      <c r="B27" s="10"/>
      <c r="C27" s="10"/>
      <c r="D27" s="12" t="s">
        <v>49</v>
      </c>
      <c r="E27" s="10"/>
      <c r="F27" s="10"/>
    </row>
    <row r="28" spans="1:6" ht="22.5">
      <c r="A28" s="4" t="s">
        <v>50</v>
      </c>
      <c r="B28" s="10"/>
      <c r="C28" s="10"/>
      <c r="D28" s="6" t="s">
        <v>51</v>
      </c>
      <c r="E28" s="10"/>
      <c r="F28" s="10"/>
    </row>
    <row r="29" spans="1:6">
      <c r="A29" s="11" t="s">
        <v>52</v>
      </c>
      <c r="B29" s="10"/>
      <c r="C29" s="10"/>
      <c r="D29" s="12" t="s">
        <v>53</v>
      </c>
      <c r="E29" s="10"/>
      <c r="F29" s="10"/>
    </row>
    <row r="30" spans="1:6">
      <c r="A30" s="11" t="s">
        <v>54</v>
      </c>
      <c r="B30" s="10"/>
      <c r="C30" s="10"/>
      <c r="D30" s="12" t="s">
        <v>55</v>
      </c>
      <c r="E30" s="10"/>
      <c r="F30" s="10"/>
    </row>
    <row r="31" spans="1:6">
      <c r="A31" s="11" t="s">
        <v>56</v>
      </c>
      <c r="B31" s="10"/>
      <c r="C31" s="10"/>
      <c r="D31" s="12" t="s">
        <v>57</v>
      </c>
      <c r="E31" s="10"/>
      <c r="F31" s="10"/>
    </row>
    <row r="32" spans="1:6">
      <c r="A32" s="11" t="s">
        <v>58</v>
      </c>
      <c r="B32" s="10"/>
      <c r="C32" s="10"/>
      <c r="D32" s="12" t="s">
        <v>59</v>
      </c>
      <c r="E32" s="10"/>
      <c r="F32" s="10"/>
    </row>
    <row r="33" spans="1:6">
      <c r="A33" s="11" t="s">
        <v>60</v>
      </c>
      <c r="B33" s="10"/>
      <c r="C33" s="10"/>
      <c r="D33" s="12" t="s">
        <v>61</v>
      </c>
      <c r="E33" s="10"/>
      <c r="F33" s="10"/>
    </row>
    <row r="34" spans="1:6">
      <c r="A34" s="4" t="s">
        <v>62</v>
      </c>
      <c r="B34" s="10"/>
      <c r="C34" s="10"/>
      <c r="D34" s="12" t="s">
        <v>63</v>
      </c>
      <c r="E34" s="10"/>
      <c r="F34" s="10"/>
    </row>
    <row r="35" spans="1:6">
      <c r="A35" s="4" t="s">
        <v>64</v>
      </c>
      <c r="B35" s="10"/>
      <c r="C35" s="10"/>
      <c r="D35" s="6" t="s">
        <v>65</v>
      </c>
      <c r="E35" s="10"/>
      <c r="F35" s="10"/>
    </row>
    <row r="36" spans="1:6" ht="22.5">
      <c r="A36" s="11" t="s">
        <v>66</v>
      </c>
      <c r="B36" s="10"/>
      <c r="C36" s="10"/>
      <c r="D36" s="12" t="s">
        <v>67</v>
      </c>
      <c r="E36" s="10"/>
      <c r="F36" s="10"/>
    </row>
    <row r="37" spans="1:6">
      <c r="A37" s="11" t="s">
        <v>68</v>
      </c>
      <c r="B37" s="10"/>
      <c r="C37" s="10"/>
      <c r="D37" s="12" t="s">
        <v>69</v>
      </c>
      <c r="E37" s="10"/>
      <c r="F37" s="10"/>
    </row>
    <row r="38" spans="1:6">
      <c r="A38" s="4" t="s">
        <v>70</v>
      </c>
      <c r="B38" s="10"/>
      <c r="C38" s="10"/>
      <c r="D38" s="12" t="s">
        <v>71</v>
      </c>
      <c r="E38" s="10"/>
      <c r="F38" s="10"/>
    </row>
    <row r="39" spans="1:6">
      <c r="A39" s="11" t="s">
        <v>72</v>
      </c>
      <c r="B39" s="10"/>
      <c r="C39" s="10"/>
      <c r="D39" s="6" t="s">
        <v>73</v>
      </c>
      <c r="E39" s="10"/>
      <c r="F39" s="10"/>
    </row>
    <row r="40" spans="1:6">
      <c r="A40" s="11" t="s">
        <v>74</v>
      </c>
      <c r="B40" s="10"/>
      <c r="C40" s="10"/>
      <c r="D40" s="12" t="s">
        <v>75</v>
      </c>
      <c r="E40" s="10"/>
      <c r="F40" s="10"/>
    </row>
    <row r="41" spans="1:6" ht="22.5">
      <c r="A41" s="11" t="s">
        <v>76</v>
      </c>
      <c r="B41" s="10"/>
      <c r="C41" s="10"/>
      <c r="D41" s="12" t="s">
        <v>77</v>
      </c>
      <c r="E41" s="10"/>
      <c r="F41" s="10"/>
    </row>
    <row r="42" spans="1:6">
      <c r="A42" s="11" t="s">
        <v>78</v>
      </c>
      <c r="B42" s="10"/>
      <c r="C42" s="10"/>
      <c r="D42" s="12" t="s">
        <v>79</v>
      </c>
      <c r="E42" s="10"/>
      <c r="F42" s="10"/>
    </row>
    <row r="43" spans="1:6">
      <c r="A43" s="4"/>
      <c r="B43" s="10"/>
      <c r="C43" s="10"/>
      <c r="D43" s="6"/>
      <c r="E43" s="10"/>
      <c r="F43" s="10"/>
    </row>
    <row r="44" spans="1:6">
      <c r="A44" s="7" t="s">
        <v>80</v>
      </c>
      <c r="B44" s="8">
        <f>B6+B14+B22+B28+B34+B35+B38</f>
        <v>11218187.949999999</v>
      </c>
      <c r="C44" s="8">
        <f>C6+C14+C22+C28+C34+C35+C38</f>
        <v>10509514.48</v>
      </c>
      <c r="D44" s="9" t="s">
        <v>81</v>
      </c>
      <c r="E44" s="8">
        <f>E6+E16+E20+E23+E24+E28+E35+E39</f>
        <v>12409438.899999999</v>
      </c>
      <c r="F44" s="8">
        <f>F6+F16+F20+F23+F24+F28+F35+F39</f>
        <v>13901276.93</v>
      </c>
    </row>
    <row r="45" spans="1:6">
      <c r="A45" s="7"/>
      <c r="B45" s="10"/>
      <c r="C45" s="10"/>
      <c r="D45" s="9"/>
      <c r="E45" s="10"/>
      <c r="F45" s="10"/>
    </row>
    <row r="46" spans="1:6">
      <c r="A46" s="13" t="s">
        <v>82</v>
      </c>
      <c r="B46" s="10"/>
      <c r="C46" s="10"/>
      <c r="D46" s="9" t="s">
        <v>83</v>
      </c>
      <c r="E46" s="10"/>
      <c r="F46" s="10"/>
    </row>
    <row r="47" spans="1:6">
      <c r="A47" s="14" t="s">
        <v>84</v>
      </c>
      <c r="B47" s="10"/>
      <c r="C47" s="10"/>
      <c r="D47" s="6" t="s">
        <v>85</v>
      </c>
      <c r="E47" s="10"/>
      <c r="F47" s="10"/>
    </row>
    <row r="48" spans="1:6">
      <c r="A48" s="14" t="s">
        <v>86</v>
      </c>
      <c r="B48" s="10"/>
      <c r="C48" s="10"/>
      <c r="D48" s="6" t="s">
        <v>87</v>
      </c>
      <c r="E48" s="10"/>
      <c r="F48" s="10"/>
    </row>
    <row r="49" spans="1:6">
      <c r="A49" s="14" t="s">
        <v>88</v>
      </c>
      <c r="B49" s="10">
        <v>12927565.51</v>
      </c>
      <c r="C49" s="10">
        <v>12927565.51</v>
      </c>
      <c r="D49" s="6" t="s">
        <v>89</v>
      </c>
      <c r="E49" s="10"/>
      <c r="F49" s="10"/>
    </row>
    <row r="50" spans="1:6">
      <c r="A50" s="14" t="s">
        <v>90</v>
      </c>
      <c r="B50" s="10">
        <v>5426350.8799999999</v>
      </c>
      <c r="C50" s="10">
        <v>4197775.8899999997</v>
      </c>
      <c r="D50" s="6" t="s">
        <v>91</v>
      </c>
      <c r="E50" s="10"/>
      <c r="F50" s="10"/>
    </row>
    <row r="51" spans="1:6" ht="12.75" customHeight="1">
      <c r="A51" s="14" t="s">
        <v>92</v>
      </c>
      <c r="B51" s="10">
        <v>150440</v>
      </c>
      <c r="C51" s="10">
        <v>150440</v>
      </c>
      <c r="D51" s="6" t="s">
        <v>93</v>
      </c>
      <c r="E51" s="10"/>
      <c r="F51" s="10"/>
    </row>
    <row r="52" spans="1:6">
      <c r="A52" s="14" t="s">
        <v>94</v>
      </c>
      <c r="B52" s="10">
        <v>-333561.36</v>
      </c>
      <c r="C52" s="10">
        <v>-333561.36</v>
      </c>
      <c r="D52" s="6" t="s">
        <v>95</v>
      </c>
      <c r="E52" s="10"/>
      <c r="F52" s="10"/>
    </row>
    <row r="53" spans="1:6">
      <c r="A53" s="14" t="s">
        <v>96</v>
      </c>
      <c r="B53" s="10"/>
      <c r="C53" s="10"/>
      <c r="D53" s="9"/>
      <c r="E53" s="10"/>
      <c r="F53" s="10"/>
    </row>
    <row r="54" spans="1:6">
      <c r="A54" s="14" t="s">
        <v>97</v>
      </c>
      <c r="B54" s="10"/>
      <c r="C54" s="10"/>
      <c r="D54" s="9" t="s">
        <v>98</v>
      </c>
      <c r="E54" s="8"/>
      <c r="F54" s="8"/>
    </row>
    <row r="55" spans="1:6">
      <c r="A55" s="14" t="s">
        <v>99</v>
      </c>
      <c r="B55" s="10"/>
      <c r="C55" s="10"/>
      <c r="D55" s="15"/>
      <c r="E55" s="10"/>
      <c r="F55" s="10"/>
    </row>
    <row r="56" spans="1:6">
      <c r="A56" s="14"/>
      <c r="B56" s="10"/>
      <c r="C56" s="10"/>
      <c r="D56" s="9" t="s">
        <v>100</v>
      </c>
      <c r="E56" s="8">
        <f>E54+E44</f>
        <v>12409438.899999999</v>
      </c>
      <c r="F56" s="8">
        <f>F54+F44</f>
        <v>13901276.93</v>
      </c>
    </row>
    <row r="57" spans="1:6">
      <c r="A57" s="13" t="s">
        <v>101</v>
      </c>
      <c r="B57" s="8">
        <f>SUM(B47:B55)</f>
        <v>18170795.030000001</v>
      </c>
      <c r="C57" s="8">
        <f>SUM(C47:C55)</f>
        <v>16942220.039999999</v>
      </c>
      <c r="D57" s="6"/>
      <c r="E57" s="10"/>
      <c r="F57" s="10"/>
    </row>
    <row r="58" spans="1:6">
      <c r="A58" s="14"/>
      <c r="B58" s="10"/>
      <c r="C58" s="10"/>
      <c r="D58" s="9" t="s">
        <v>102</v>
      </c>
      <c r="E58" s="10"/>
      <c r="F58" s="10"/>
    </row>
    <row r="59" spans="1:6">
      <c r="A59" s="13" t="s">
        <v>103</v>
      </c>
      <c r="B59" s="8">
        <f>B44+B57</f>
        <v>29388982.98</v>
      </c>
      <c r="C59" s="8">
        <f>C44+C57</f>
        <v>27451734.52</v>
      </c>
      <c r="D59" s="9"/>
      <c r="E59" s="10"/>
      <c r="F59" s="10"/>
    </row>
    <row r="60" spans="1:6">
      <c r="A60" s="14"/>
      <c r="B60" s="10"/>
      <c r="C60" s="10"/>
      <c r="D60" s="9" t="s">
        <v>104</v>
      </c>
      <c r="E60" s="10">
        <f>SUM(E61:E63)</f>
        <v>3273421.33</v>
      </c>
      <c r="F60" s="10">
        <f>SUM(F61:F63)</f>
        <v>3273421.33</v>
      </c>
    </row>
    <row r="61" spans="1:6">
      <c r="A61" s="14"/>
      <c r="B61" s="10"/>
      <c r="C61" s="10"/>
      <c r="D61" s="6" t="s">
        <v>105</v>
      </c>
      <c r="E61" s="10">
        <v>3273421.33</v>
      </c>
      <c r="F61" s="10">
        <v>3273421.33</v>
      </c>
    </row>
    <row r="62" spans="1:6">
      <c r="A62" s="14"/>
      <c r="B62" s="10"/>
      <c r="C62" s="10"/>
      <c r="D62" s="6" t="s">
        <v>106</v>
      </c>
      <c r="E62" s="10"/>
      <c r="F62" s="10"/>
    </row>
    <row r="63" spans="1:6">
      <c r="A63" s="14"/>
      <c r="B63" s="10"/>
      <c r="C63" s="10"/>
      <c r="D63" s="6" t="s">
        <v>107</v>
      </c>
      <c r="E63" s="10"/>
      <c r="F63" s="10"/>
    </row>
    <row r="64" spans="1:6">
      <c r="A64" s="14"/>
      <c r="B64" s="10"/>
      <c r="C64" s="10"/>
      <c r="D64" s="6"/>
      <c r="E64" s="10"/>
      <c r="F64" s="10"/>
    </row>
    <row r="65" spans="1:6">
      <c r="A65" s="14"/>
      <c r="B65" s="10"/>
      <c r="C65" s="10"/>
      <c r="D65" s="9" t="s">
        <v>108</v>
      </c>
      <c r="E65" s="10">
        <f>SUM(E66:E70)</f>
        <v>13706122.75</v>
      </c>
      <c r="F65" s="10">
        <f>SUM(F66:F70)</f>
        <v>10277036.26</v>
      </c>
    </row>
    <row r="66" spans="1:6">
      <c r="A66" s="14"/>
      <c r="B66" s="10"/>
      <c r="C66" s="10"/>
      <c r="D66" s="6" t="s">
        <v>109</v>
      </c>
      <c r="E66" s="10">
        <v>3429086.49</v>
      </c>
      <c r="F66" s="10">
        <v>2275823.38</v>
      </c>
    </row>
    <row r="67" spans="1:6">
      <c r="A67" s="14"/>
      <c r="B67" s="10"/>
      <c r="C67" s="10"/>
      <c r="D67" s="6" t="s">
        <v>110</v>
      </c>
      <c r="E67" s="10">
        <v>10277036.26</v>
      </c>
      <c r="F67" s="10">
        <v>8001212.8799999999</v>
      </c>
    </row>
    <row r="68" spans="1:6">
      <c r="A68" s="14"/>
      <c r="B68" s="10"/>
      <c r="C68" s="10"/>
      <c r="D68" s="6" t="s">
        <v>111</v>
      </c>
      <c r="E68" s="10"/>
      <c r="F68" s="10"/>
    </row>
    <row r="69" spans="1:6">
      <c r="A69" s="14"/>
      <c r="B69" s="10"/>
      <c r="C69" s="10"/>
      <c r="D69" s="6" t="s">
        <v>112</v>
      </c>
      <c r="E69" s="10"/>
      <c r="F69" s="10"/>
    </row>
    <row r="70" spans="1:6">
      <c r="A70" s="14"/>
      <c r="B70" s="10"/>
      <c r="C70" s="10"/>
      <c r="D70" s="6" t="s">
        <v>113</v>
      </c>
      <c r="E70" s="10"/>
      <c r="F70" s="10"/>
    </row>
    <row r="71" spans="1:6">
      <c r="A71" s="14"/>
      <c r="B71" s="10"/>
      <c r="C71" s="10"/>
      <c r="D71" s="6"/>
      <c r="E71" s="10"/>
      <c r="F71" s="10"/>
    </row>
    <row r="72" spans="1:6" ht="22.5">
      <c r="A72" s="14"/>
      <c r="B72" s="10"/>
      <c r="C72" s="10"/>
      <c r="D72" s="9" t="s">
        <v>114</v>
      </c>
      <c r="E72" s="10"/>
      <c r="F72" s="10"/>
    </row>
    <row r="73" spans="1:6">
      <c r="A73" s="14"/>
      <c r="B73" s="10"/>
      <c r="C73" s="10"/>
      <c r="D73" s="6" t="s">
        <v>115</v>
      </c>
      <c r="E73" s="10"/>
      <c r="F73" s="10"/>
    </row>
    <row r="74" spans="1:6">
      <c r="A74" s="14"/>
      <c r="B74" s="10"/>
      <c r="C74" s="10"/>
      <c r="D74" s="6" t="s">
        <v>116</v>
      </c>
      <c r="E74" s="10"/>
      <c r="F74" s="10"/>
    </row>
    <row r="75" spans="1:6">
      <c r="A75" s="14"/>
      <c r="B75" s="10"/>
      <c r="C75" s="10"/>
      <c r="D75" s="6"/>
      <c r="E75" s="10"/>
      <c r="F75" s="10"/>
    </row>
    <row r="76" spans="1:6">
      <c r="A76" s="14"/>
      <c r="B76" s="10"/>
      <c r="C76" s="10"/>
      <c r="D76" s="9" t="s">
        <v>117</v>
      </c>
      <c r="E76" s="8">
        <f>E60+E65+E72</f>
        <v>16979544.079999998</v>
      </c>
      <c r="F76" s="8">
        <f>F60+F65+F72</f>
        <v>13550457.59</v>
      </c>
    </row>
    <row r="77" spans="1:6">
      <c r="A77" s="14"/>
      <c r="B77" s="10"/>
      <c r="C77" s="10"/>
      <c r="D77" s="6"/>
      <c r="E77" s="10"/>
      <c r="F77" s="10"/>
    </row>
    <row r="78" spans="1:6">
      <c r="A78" s="14"/>
      <c r="B78" s="10"/>
      <c r="C78" s="10"/>
      <c r="D78" s="9" t="s">
        <v>118</v>
      </c>
      <c r="E78" s="8">
        <f>E56+E76</f>
        <v>29388982.979999997</v>
      </c>
      <c r="F78" s="8">
        <f>F56+F76</f>
        <v>27451734.52</v>
      </c>
    </row>
    <row r="79" spans="1:6">
      <c r="A79" s="16"/>
      <c r="B79" s="17"/>
      <c r="C79" s="17"/>
      <c r="D79" s="18"/>
      <c r="E79" s="17"/>
      <c r="F79" s="17"/>
    </row>
    <row r="80" spans="1:6">
      <c r="A80" s="1" t="s">
        <v>119</v>
      </c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</sheetData>
  <mergeCells count="1">
    <mergeCell ref="A1:F1"/>
  </mergeCells>
  <pageMargins left="0.7" right="0.7" top="0.75" bottom="0.75" header="0.3" footer="0.3"/>
  <pageSetup scale="38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DE39-A37C-4968-BCF4-638655D96DBB}">
  <dimension ref="A1:G29"/>
  <sheetViews>
    <sheetView tabSelected="1" workbookViewId="0">
      <selection activeCell="E35" sqref="E35"/>
    </sheetView>
  </sheetViews>
  <sheetFormatPr baseColWidth="10" defaultRowHeight="11.25"/>
  <cols>
    <col min="1" max="1" width="48.7109375" style="1" customWidth="1"/>
    <col min="2" max="7" width="14.42578125" style="1" customWidth="1"/>
    <col min="8" max="16384" width="11.42578125" style="1"/>
  </cols>
  <sheetData>
    <row r="1" spans="1:7" ht="42" customHeight="1">
      <c r="A1" s="160" t="s">
        <v>500</v>
      </c>
      <c r="B1" s="183"/>
      <c r="C1" s="183"/>
      <c r="D1" s="183"/>
      <c r="E1" s="183"/>
      <c r="F1" s="183"/>
      <c r="G1" s="184"/>
    </row>
    <row r="2" spans="1:7">
      <c r="A2" s="185"/>
      <c r="B2" s="186" t="s">
        <v>303</v>
      </c>
      <c r="C2" s="186"/>
      <c r="D2" s="186"/>
      <c r="E2" s="186"/>
      <c r="F2" s="186"/>
      <c r="G2" s="163"/>
    </row>
    <row r="3" spans="1:7" ht="22.5">
      <c r="A3" s="187" t="s">
        <v>1</v>
      </c>
      <c r="B3" s="89" t="s">
        <v>383</v>
      </c>
      <c r="C3" s="89" t="s">
        <v>407</v>
      </c>
      <c r="D3" s="89" t="s">
        <v>408</v>
      </c>
      <c r="E3" s="89" t="s">
        <v>501</v>
      </c>
      <c r="F3" s="89" t="s">
        <v>306</v>
      </c>
      <c r="G3" s="188" t="s">
        <v>409</v>
      </c>
    </row>
    <row r="4" spans="1:7">
      <c r="A4" s="189" t="s">
        <v>502</v>
      </c>
      <c r="B4" s="190">
        <v>11443193.68</v>
      </c>
      <c r="C4" s="190">
        <v>5444.66</v>
      </c>
      <c r="D4" s="190">
        <v>11448638.34</v>
      </c>
      <c r="E4" s="190">
        <v>2054460.89</v>
      </c>
      <c r="F4" s="190">
        <v>2054460.89</v>
      </c>
      <c r="G4" s="190"/>
    </row>
    <row r="5" spans="1:7">
      <c r="A5" s="63" t="s">
        <v>503</v>
      </c>
      <c r="B5" s="10"/>
      <c r="C5" s="10"/>
      <c r="D5" s="8"/>
      <c r="E5" s="10"/>
      <c r="F5" s="10"/>
      <c r="G5" s="8"/>
    </row>
    <row r="6" spans="1:7">
      <c r="A6" s="63" t="s">
        <v>504</v>
      </c>
      <c r="B6" s="8"/>
      <c r="C6" s="8"/>
      <c r="D6" s="8"/>
      <c r="E6" s="8"/>
      <c r="F6" s="8"/>
      <c r="G6" s="8"/>
    </row>
    <row r="7" spans="1:7">
      <c r="A7" s="63" t="s">
        <v>505</v>
      </c>
      <c r="B7" s="8"/>
      <c r="C7" s="8"/>
      <c r="D7" s="8"/>
      <c r="E7" s="8"/>
      <c r="F7" s="8"/>
      <c r="G7" s="8"/>
    </row>
    <row r="8" spans="1:7">
      <c r="A8" s="120" t="s">
        <v>506</v>
      </c>
      <c r="B8" s="10"/>
      <c r="C8" s="10"/>
      <c r="D8" s="8"/>
      <c r="E8" s="10"/>
      <c r="F8" s="10"/>
      <c r="G8" s="10"/>
    </row>
    <row r="9" spans="1:7">
      <c r="A9" s="120" t="s">
        <v>507</v>
      </c>
      <c r="B9" s="10"/>
      <c r="C9" s="10"/>
      <c r="D9" s="8"/>
      <c r="E9" s="10"/>
      <c r="F9" s="10"/>
      <c r="G9" s="10"/>
    </row>
    <row r="10" spans="1:7">
      <c r="A10" s="63" t="s">
        <v>508</v>
      </c>
      <c r="B10" s="8"/>
      <c r="C10" s="8"/>
      <c r="D10" s="8"/>
      <c r="E10" s="8"/>
      <c r="F10" s="8"/>
      <c r="G10" s="8"/>
    </row>
    <row r="11" spans="1:7" ht="22.5">
      <c r="A11" s="63" t="s">
        <v>509</v>
      </c>
      <c r="B11" s="8"/>
      <c r="C11" s="8"/>
      <c r="D11" s="8"/>
      <c r="E11" s="8"/>
      <c r="F11" s="8"/>
      <c r="G11" s="8"/>
    </row>
    <row r="12" spans="1:7">
      <c r="A12" s="120" t="s">
        <v>510</v>
      </c>
      <c r="B12" s="10"/>
      <c r="C12" s="10"/>
      <c r="D12" s="8"/>
      <c r="E12" s="10"/>
      <c r="F12" s="10"/>
      <c r="G12" s="10"/>
    </row>
    <row r="13" spans="1:7">
      <c r="A13" s="120" t="s">
        <v>511</v>
      </c>
      <c r="B13" s="10"/>
      <c r="C13" s="10"/>
      <c r="D13" s="8"/>
      <c r="E13" s="10"/>
      <c r="F13" s="10"/>
      <c r="G13" s="10"/>
    </row>
    <row r="14" spans="1:7">
      <c r="A14" s="63" t="s">
        <v>512</v>
      </c>
      <c r="B14" s="8"/>
      <c r="C14" s="8"/>
      <c r="D14" s="8"/>
      <c r="E14" s="8"/>
      <c r="F14" s="8"/>
      <c r="G14" s="8"/>
    </row>
    <row r="15" spans="1:7">
      <c r="A15" s="63"/>
      <c r="B15" s="10"/>
      <c r="C15" s="10"/>
      <c r="D15" s="10"/>
      <c r="E15" s="10"/>
      <c r="F15" s="10"/>
      <c r="G15" s="10"/>
    </row>
    <row r="16" spans="1:7">
      <c r="A16" s="25" t="s">
        <v>513</v>
      </c>
      <c r="B16" s="8">
        <v>11443193.68</v>
      </c>
      <c r="C16" s="8">
        <v>5444.66</v>
      </c>
      <c r="D16" s="8">
        <v>11448638.34</v>
      </c>
      <c r="E16" s="8">
        <v>2054460.89</v>
      </c>
      <c r="F16" s="8">
        <v>2054460.89</v>
      </c>
      <c r="G16" s="8"/>
    </row>
    <row r="17" spans="1:7">
      <c r="A17" s="63" t="s">
        <v>503</v>
      </c>
      <c r="B17" s="10"/>
      <c r="C17" s="10"/>
      <c r="D17" s="8"/>
      <c r="E17" s="10"/>
      <c r="F17" s="10"/>
      <c r="G17" s="8"/>
    </row>
    <row r="18" spans="1:7">
      <c r="A18" s="63" t="s">
        <v>504</v>
      </c>
      <c r="B18" s="8"/>
      <c r="C18" s="8"/>
      <c r="D18" s="8"/>
      <c r="E18" s="8"/>
      <c r="F18" s="8"/>
      <c r="G18" s="8"/>
    </row>
    <row r="19" spans="1:7">
      <c r="A19" s="63" t="s">
        <v>505</v>
      </c>
      <c r="B19" s="8"/>
      <c r="C19" s="8"/>
      <c r="D19" s="8"/>
      <c r="E19" s="8"/>
      <c r="F19" s="8"/>
      <c r="G19" s="8"/>
    </row>
    <row r="20" spans="1:7">
      <c r="A20" s="120" t="s">
        <v>506</v>
      </c>
      <c r="B20" s="10"/>
      <c r="C20" s="10"/>
      <c r="D20" s="8"/>
      <c r="E20" s="10"/>
      <c r="F20" s="10"/>
      <c r="G20" s="10"/>
    </row>
    <row r="21" spans="1:7">
      <c r="A21" s="120" t="s">
        <v>507</v>
      </c>
      <c r="B21" s="10"/>
      <c r="C21" s="10"/>
      <c r="D21" s="8"/>
      <c r="E21" s="10"/>
      <c r="F21" s="10"/>
      <c r="G21" s="10"/>
    </row>
    <row r="22" spans="1:7">
      <c r="A22" s="63" t="s">
        <v>508</v>
      </c>
      <c r="B22" s="8"/>
      <c r="C22" s="8"/>
      <c r="D22" s="8"/>
      <c r="E22" s="8"/>
      <c r="F22" s="8"/>
      <c r="G22" s="8"/>
    </row>
    <row r="23" spans="1:7" ht="22.5">
      <c r="A23" s="63" t="s">
        <v>509</v>
      </c>
      <c r="B23" s="8"/>
      <c r="C23" s="8"/>
      <c r="D23" s="8"/>
      <c r="E23" s="8"/>
      <c r="F23" s="8"/>
      <c r="G23" s="8"/>
    </row>
    <row r="24" spans="1:7">
      <c r="A24" s="120" t="s">
        <v>510</v>
      </c>
      <c r="B24" s="10"/>
      <c r="C24" s="10"/>
      <c r="D24" s="8"/>
      <c r="E24" s="10"/>
      <c r="F24" s="10"/>
      <c r="G24" s="10"/>
    </row>
    <row r="25" spans="1:7">
      <c r="A25" s="120" t="s">
        <v>511</v>
      </c>
      <c r="B25" s="10"/>
      <c r="C25" s="10"/>
      <c r="D25" s="8"/>
      <c r="E25" s="10"/>
      <c r="F25" s="10"/>
      <c r="G25" s="10"/>
    </row>
    <row r="26" spans="1:7">
      <c r="A26" s="63" t="s">
        <v>512</v>
      </c>
      <c r="B26" s="8"/>
      <c r="C26" s="8"/>
      <c r="D26" s="8"/>
      <c r="E26" s="8"/>
      <c r="F26" s="8"/>
      <c r="G26" s="8"/>
    </row>
    <row r="27" spans="1:7">
      <c r="A27" s="25" t="s">
        <v>514</v>
      </c>
      <c r="B27" s="8">
        <v>11443193.68</v>
      </c>
      <c r="C27" s="8">
        <v>5444.66</v>
      </c>
      <c r="D27" s="8">
        <v>11448638.34</v>
      </c>
      <c r="E27" s="8">
        <v>2054460.89</v>
      </c>
      <c r="F27" s="8">
        <v>2054460.89</v>
      </c>
      <c r="G27" s="8"/>
    </row>
    <row r="28" spans="1:7">
      <c r="A28" s="191"/>
      <c r="B28" s="17"/>
      <c r="C28" s="17"/>
      <c r="D28" s="17"/>
      <c r="E28" s="17"/>
      <c r="F28" s="17"/>
      <c r="G28" s="17"/>
    </row>
    <row r="29" spans="1:7">
      <c r="A29" s="1" t="s">
        <v>186</v>
      </c>
    </row>
  </sheetData>
  <mergeCells count="2">
    <mergeCell ref="A1:G1"/>
    <mergeCell ref="B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zoomScaleNormal="100" workbookViewId="0">
      <selection activeCell="C12" sqref="C12"/>
    </sheetView>
  </sheetViews>
  <sheetFormatPr baseColWidth="10" defaultRowHeight="11.25"/>
  <cols>
    <col min="1" max="1" width="47.28515625" style="1" customWidth="1"/>
    <col min="2" max="2" width="14.85546875" style="1" customWidth="1"/>
    <col min="3" max="4" width="15.28515625" style="1" customWidth="1"/>
    <col min="5" max="5" width="16" style="1" customWidth="1"/>
    <col min="6" max="7" width="15.28515625" style="1" customWidth="1"/>
    <col min="8" max="8" width="20.42578125" style="1" customWidth="1"/>
    <col min="9" max="16384" width="11.42578125" style="1"/>
  </cols>
  <sheetData>
    <row r="1" spans="1:8" ht="45.95" customHeight="1">
      <c r="A1" s="68" t="s">
        <v>120</v>
      </c>
      <c r="B1" s="69"/>
      <c r="C1" s="69"/>
      <c r="D1" s="69"/>
      <c r="E1" s="69"/>
      <c r="F1" s="69"/>
      <c r="G1" s="69"/>
      <c r="H1" s="70"/>
    </row>
    <row r="2" spans="1:8" ht="45">
      <c r="A2" s="19" t="s">
        <v>121</v>
      </c>
      <c r="B2" s="19" t="s">
        <v>122</v>
      </c>
      <c r="C2" s="19" t="s">
        <v>123</v>
      </c>
      <c r="D2" s="19" t="s">
        <v>124</v>
      </c>
      <c r="E2" s="19" t="s">
        <v>125</v>
      </c>
      <c r="F2" s="19" t="s">
        <v>126</v>
      </c>
      <c r="G2" s="19" t="s">
        <v>127</v>
      </c>
      <c r="H2" s="19" t="s">
        <v>128</v>
      </c>
    </row>
    <row r="3" spans="1:8" ht="5.0999999999999996" customHeight="1" thickBot="1">
      <c r="A3" s="14"/>
      <c r="B3" s="20"/>
      <c r="C3" s="20"/>
      <c r="D3" s="20"/>
      <c r="E3" s="20"/>
      <c r="F3" s="20"/>
      <c r="G3" s="20"/>
      <c r="H3" s="20"/>
    </row>
    <row r="4" spans="1:8">
      <c r="A4" s="29" t="s">
        <v>129</v>
      </c>
      <c r="B4" s="30"/>
      <c r="C4" s="30"/>
      <c r="D4" s="30"/>
      <c r="E4" s="30"/>
      <c r="F4" s="30"/>
      <c r="G4" s="30"/>
      <c r="H4" s="31"/>
    </row>
    <row r="5" spans="1:8">
      <c r="A5" s="32" t="s">
        <v>130</v>
      </c>
      <c r="B5" s="21"/>
      <c r="C5" s="21"/>
      <c r="D5" s="21"/>
      <c r="E5" s="21"/>
      <c r="F5" s="21"/>
      <c r="G5" s="21"/>
      <c r="H5" s="33"/>
    </row>
    <row r="6" spans="1:8">
      <c r="A6" s="34" t="s">
        <v>131</v>
      </c>
      <c r="B6" s="22"/>
      <c r="C6" s="22"/>
      <c r="D6" s="22"/>
      <c r="E6" s="22"/>
      <c r="F6" s="22"/>
      <c r="G6" s="22"/>
      <c r="H6" s="35"/>
    </row>
    <row r="7" spans="1:8">
      <c r="A7" s="34" t="s">
        <v>132</v>
      </c>
      <c r="B7" s="22"/>
      <c r="C7" s="22"/>
      <c r="D7" s="22"/>
      <c r="E7" s="22"/>
      <c r="F7" s="22"/>
      <c r="G7" s="22"/>
      <c r="H7" s="35"/>
    </row>
    <row r="8" spans="1:8">
      <c r="A8" s="34" t="s">
        <v>133</v>
      </c>
      <c r="B8" s="22"/>
      <c r="C8" s="22"/>
      <c r="D8" s="22"/>
      <c r="E8" s="22"/>
      <c r="F8" s="22"/>
      <c r="G8" s="22"/>
      <c r="H8" s="35"/>
    </row>
    <row r="9" spans="1:8">
      <c r="A9" s="32" t="s">
        <v>134</v>
      </c>
      <c r="B9" s="21"/>
      <c r="C9" s="21"/>
      <c r="D9" s="21"/>
      <c r="E9" s="21"/>
      <c r="F9" s="21"/>
      <c r="G9" s="21"/>
      <c r="H9" s="33"/>
    </row>
    <row r="10" spans="1:8">
      <c r="A10" s="34" t="s">
        <v>135</v>
      </c>
      <c r="B10" s="22"/>
      <c r="C10" s="22"/>
      <c r="D10" s="22"/>
      <c r="E10" s="22"/>
      <c r="F10" s="22"/>
      <c r="G10" s="22"/>
      <c r="H10" s="35"/>
    </row>
    <row r="11" spans="1:8">
      <c r="A11" s="34" t="s">
        <v>136</v>
      </c>
      <c r="B11" s="22"/>
      <c r="C11" s="22"/>
      <c r="D11" s="22"/>
      <c r="E11" s="22"/>
      <c r="F11" s="22"/>
      <c r="G11" s="22"/>
      <c r="H11" s="35"/>
    </row>
    <row r="12" spans="1:8">
      <c r="A12" s="34" t="s">
        <v>137</v>
      </c>
      <c r="B12" s="22"/>
      <c r="C12" s="22"/>
      <c r="D12" s="22"/>
      <c r="E12" s="22"/>
      <c r="F12" s="22"/>
      <c r="G12" s="22"/>
      <c r="H12" s="35"/>
    </row>
    <row r="13" spans="1:8">
      <c r="A13" s="32" t="s">
        <v>138</v>
      </c>
      <c r="B13" s="21"/>
      <c r="C13" s="28"/>
      <c r="D13" s="28"/>
      <c r="E13" s="28"/>
      <c r="F13" s="28"/>
      <c r="G13" s="28"/>
      <c r="H13" s="36"/>
    </row>
    <row r="14" spans="1:8" ht="5.0999999999999996" customHeight="1">
      <c r="A14" s="32"/>
      <c r="B14" s="21"/>
      <c r="C14" s="21"/>
      <c r="D14" s="21"/>
      <c r="E14" s="21"/>
      <c r="F14" s="21"/>
      <c r="G14" s="21"/>
      <c r="H14" s="33"/>
    </row>
    <row r="15" spans="1:8" ht="16.5" customHeight="1">
      <c r="A15" s="32" t="s">
        <v>139</v>
      </c>
      <c r="B15" s="21"/>
      <c r="C15" s="21"/>
      <c r="D15" s="21"/>
      <c r="E15" s="21"/>
      <c r="F15" s="21"/>
      <c r="G15" s="21"/>
      <c r="H15" s="33"/>
    </row>
    <row r="16" spans="1:8" ht="5.0999999999999996" customHeight="1">
      <c r="A16" s="32"/>
      <c r="B16" s="21"/>
      <c r="C16" s="21"/>
      <c r="D16" s="21"/>
      <c r="E16" s="21"/>
      <c r="F16" s="21"/>
      <c r="G16" s="21"/>
      <c r="H16" s="33"/>
    </row>
    <row r="17" spans="1:8" ht="16.5" customHeight="1">
      <c r="A17" s="32" t="s">
        <v>140</v>
      </c>
      <c r="B17" s="23"/>
      <c r="C17" s="23"/>
      <c r="D17" s="23"/>
      <c r="E17" s="23"/>
      <c r="F17" s="23"/>
      <c r="G17" s="23"/>
      <c r="H17" s="37"/>
    </row>
    <row r="18" spans="1:8">
      <c r="A18" s="38" t="s">
        <v>141</v>
      </c>
      <c r="B18" s="23"/>
      <c r="C18" s="23"/>
      <c r="D18" s="23"/>
      <c r="E18" s="23"/>
      <c r="F18" s="23"/>
      <c r="G18" s="23"/>
      <c r="H18" s="37"/>
    </row>
    <row r="19" spans="1:8">
      <c r="A19" s="38" t="s">
        <v>142</v>
      </c>
      <c r="B19" s="23"/>
      <c r="C19" s="23"/>
      <c r="D19" s="23"/>
      <c r="E19" s="23"/>
      <c r="F19" s="23"/>
      <c r="G19" s="23"/>
      <c r="H19" s="37"/>
    </row>
    <row r="20" spans="1:8">
      <c r="A20" s="38" t="s">
        <v>143</v>
      </c>
      <c r="B20" s="23"/>
      <c r="C20" s="23"/>
      <c r="D20" s="23"/>
      <c r="E20" s="23"/>
      <c r="F20" s="23"/>
      <c r="G20" s="23"/>
      <c r="H20" s="37"/>
    </row>
    <row r="21" spans="1:8" ht="5.0999999999999996" customHeight="1">
      <c r="A21" s="38"/>
      <c r="B21" s="23"/>
      <c r="C21" s="23"/>
      <c r="D21" s="23"/>
      <c r="E21" s="23"/>
      <c r="F21" s="23"/>
      <c r="G21" s="23"/>
      <c r="H21" s="37"/>
    </row>
    <row r="22" spans="1:8" ht="16.5" customHeight="1">
      <c r="A22" s="32" t="s">
        <v>144</v>
      </c>
      <c r="B22" s="23"/>
      <c r="C22" s="23"/>
      <c r="D22" s="23"/>
      <c r="E22" s="23"/>
      <c r="F22" s="23"/>
      <c r="G22" s="23"/>
      <c r="H22" s="37"/>
    </row>
    <row r="23" spans="1:8">
      <c r="A23" s="38" t="s">
        <v>145</v>
      </c>
      <c r="B23" s="23"/>
      <c r="C23" s="23"/>
      <c r="D23" s="23"/>
      <c r="E23" s="23"/>
      <c r="F23" s="23"/>
      <c r="G23" s="23"/>
      <c r="H23" s="37"/>
    </row>
    <row r="24" spans="1:8">
      <c r="A24" s="38" t="s">
        <v>146</v>
      </c>
      <c r="B24" s="23"/>
      <c r="C24" s="23"/>
      <c r="D24" s="23"/>
      <c r="E24" s="23"/>
      <c r="F24" s="23"/>
      <c r="G24" s="23"/>
      <c r="H24" s="37"/>
    </row>
    <row r="25" spans="1:8">
      <c r="A25" s="38" t="s">
        <v>147</v>
      </c>
      <c r="B25" s="23"/>
      <c r="C25" s="23"/>
      <c r="D25" s="23"/>
      <c r="E25" s="23"/>
      <c r="F25" s="23"/>
      <c r="G25" s="23"/>
      <c r="H25" s="37"/>
    </row>
    <row r="26" spans="1:8" ht="5.0999999999999996" customHeight="1">
      <c r="A26" s="38"/>
      <c r="B26" s="23"/>
      <c r="C26" s="23"/>
      <c r="D26" s="23"/>
      <c r="E26" s="23"/>
      <c r="F26" s="23"/>
      <c r="G26" s="23"/>
      <c r="H26" s="37"/>
    </row>
    <row r="27" spans="1:8" ht="11.25" customHeight="1" thickBot="1">
      <c r="A27" s="39"/>
      <c r="B27" s="24"/>
      <c r="C27" s="24"/>
      <c r="D27" s="24"/>
      <c r="E27" s="24"/>
      <c r="F27" s="24"/>
      <c r="G27" s="24"/>
      <c r="H27" s="40"/>
    </row>
    <row r="28" spans="1:8">
      <c r="A28" s="71" t="s">
        <v>148</v>
      </c>
      <c r="B28" s="51" t="s">
        <v>149</v>
      </c>
      <c r="C28" s="51" t="s">
        <v>150</v>
      </c>
      <c r="D28" s="51" t="s">
        <v>151</v>
      </c>
      <c r="E28" s="73" t="s">
        <v>152</v>
      </c>
      <c r="F28" s="51" t="s">
        <v>153</v>
      </c>
      <c r="G28" s="45"/>
      <c r="H28" s="46"/>
    </row>
    <row r="29" spans="1:8">
      <c r="A29" s="72"/>
      <c r="B29" s="47" t="s">
        <v>154</v>
      </c>
      <c r="C29" s="47" t="s">
        <v>155</v>
      </c>
      <c r="D29" s="47" t="s">
        <v>156</v>
      </c>
      <c r="E29" s="74"/>
      <c r="F29" s="47" t="s">
        <v>157</v>
      </c>
      <c r="G29" s="41"/>
      <c r="H29" s="42"/>
    </row>
    <row r="30" spans="1:8">
      <c r="A30" s="72"/>
      <c r="B30" s="48"/>
      <c r="C30" s="47" t="s">
        <v>158</v>
      </c>
      <c r="D30" s="48"/>
      <c r="E30" s="74"/>
      <c r="F30" s="48"/>
      <c r="G30" s="41"/>
      <c r="H30" s="42"/>
    </row>
    <row r="31" spans="1:8">
      <c r="A31" s="52" t="s">
        <v>159</v>
      </c>
      <c r="B31" s="49"/>
      <c r="C31" s="50"/>
      <c r="D31" s="50"/>
      <c r="E31" s="50"/>
      <c r="F31" s="50"/>
      <c r="G31" s="41"/>
      <c r="H31" s="42"/>
    </row>
    <row r="32" spans="1:8">
      <c r="A32" s="38" t="s">
        <v>160</v>
      </c>
      <c r="B32" s="49"/>
      <c r="C32" s="50"/>
      <c r="D32" s="50"/>
      <c r="E32" s="50"/>
      <c r="F32" s="50"/>
      <c r="G32" s="41"/>
      <c r="H32" s="42"/>
    </row>
    <row r="33" spans="1:8">
      <c r="A33" s="38" t="s">
        <v>161</v>
      </c>
      <c r="B33" s="49"/>
      <c r="C33" s="50"/>
      <c r="D33" s="50"/>
      <c r="E33" s="50"/>
      <c r="F33" s="50"/>
      <c r="G33" s="41"/>
      <c r="H33" s="42"/>
    </row>
    <row r="34" spans="1:8" ht="12" thickBot="1">
      <c r="A34" s="53" t="s">
        <v>162</v>
      </c>
      <c r="B34" s="54"/>
      <c r="C34" s="55"/>
      <c r="D34" s="55"/>
      <c r="E34" s="55"/>
      <c r="F34" s="55"/>
      <c r="G34" s="43"/>
      <c r="H34" s="44"/>
    </row>
    <row r="35" spans="1:8">
      <c r="A35" s="1" t="s">
        <v>119</v>
      </c>
      <c r="B35" s="27"/>
    </row>
    <row r="36" spans="1:8">
      <c r="B36" s="27"/>
    </row>
    <row r="37" spans="1:8">
      <c r="B37" s="27"/>
    </row>
    <row r="38" spans="1:8">
      <c r="B38" s="27"/>
    </row>
    <row r="39" spans="1:8">
      <c r="B39" s="27"/>
    </row>
    <row r="40" spans="1:8">
      <c r="B40" s="27"/>
    </row>
    <row r="41" spans="1:8">
      <c r="B41" s="27"/>
    </row>
    <row r="42" spans="1:8">
      <c r="B42" s="27"/>
    </row>
    <row r="43" spans="1:8">
      <c r="B43" s="27"/>
    </row>
    <row r="44" spans="1:8">
      <c r="B44" s="27"/>
    </row>
    <row r="45" spans="1:8">
      <c r="B45" s="27"/>
    </row>
    <row r="46" spans="1:8">
      <c r="B46" s="27"/>
    </row>
    <row r="47" spans="1:8">
      <c r="B47" s="27"/>
    </row>
    <row r="48" spans="1:8">
      <c r="B48" s="27"/>
    </row>
    <row r="49" spans="2:2">
      <c r="B49" s="27"/>
    </row>
    <row r="50" spans="2:2">
      <c r="B50" s="27"/>
    </row>
    <row r="51" spans="2:2">
      <c r="B51" s="27"/>
    </row>
    <row r="52" spans="2:2">
      <c r="B52" s="27"/>
    </row>
    <row r="53" spans="2:2">
      <c r="B53" s="27"/>
    </row>
    <row r="54" spans="2:2">
      <c r="B54" s="27"/>
    </row>
    <row r="55" spans="2:2">
      <c r="B55" s="27"/>
    </row>
    <row r="56" spans="2:2">
      <c r="B56" s="27"/>
    </row>
    <row r="57" spans="2:2">
      <c r="B57" s="27"/>
    </row>
    <row r="58" spans="2:2">
      <c r="B58" s="27"/>
    </row>
    <row r="59" spans="2:2">
      <c r="B59" s="27"/>
    </row>
    <row r="60" spans="2:2">
      <c r="B60" s="27"/>
    </row>
    <row r="61" spans="2:2">
      <c r="B61" s="27"/>
    </row>
    <row r="62" spans="2:2">
      <c r="B62" s="27"/>
    </row>
    <row r="63" spans="2:2">
      <c r="B63" s="27"/>
    </row>
    <row r="64" spans="2:2">
      <c r="B64" s="27"/>
    </row>
    <row r="65" spans="2:2">
      <c r="B65" s="27"/>
    </row>
    <row r="66" spans="2:2">
      <c r="B66" s="27"/>
    </row>
    <row r="67" spans="2:2">
      <c r="B67" s="27"/>
    </row>
    <row r="68" spans="2:2">
      <c r="B68" s="27"/>
    </row>
    <row r="69" spans="2:2">
      <c r="B69" s="27"/>
    </row>
    <row r="70" spans="2:2">
      <c r="B70" s="27"/>
    </row>
  </sheetData>
  <mergeCells count="3">
    <mergeCell ref="A1:H1"/>
    <mergeCell ref="A28:A30"/>
    <mergeCell ref="E28:E30"/>
  </mergeCells>
  <pageMargins left="0.7" right="0.7" top="0.75" bottom="0.75" header="0.3" footer="0.3"/>
  <pageSetup scale="4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zoomScaleNormal="100" workbookViewId="0">
      <selection sqref="A1:K1"/>
    </sheetView>
  </sheetViews>
  <sheetFormatPr baseColWidth="10" defaultRowHeight="11.25"/>
  <cols>
    <col min="1" max="1" width="43.5703125" style="1" customWidth="1"/>
    <col min="2" max="2" width="11.42578125" style="1"/>
    <col min="3" max="3" width="13.85546875" style="1" customWidth="1"/>
    <col min="4" max="4" width="12" style="1" customWidth="1"/>
    <col min="5" max="5" width="11.85546875" style="1" customWidth="1"/>
    <col min="6" max="6" width="11.42578125" style="1"/>
    <col min="7" max="7" width="18.5703125" style="1" customWidth="1"/>
    <col min="8" max="8" width="21.140625" style="1" customWidth="1"/>
    <col min="9" max="9" width="15.28515625" style="1" customWidth="1"/>
    <col min="10" max="10" width="17.5703125" style="1" customWidth="1"/>
    <col min="11" max="11" width="21.28515625" style="1" customWidth="1"/>
    <col min="12" max="16384" width="11.42578125" style="1"/>
  </cols>
  <sheetData>
    <row r="1" spans="1:11" ht="74.25" customHeight="1">
      <c r="A1" s="75" t="s">
        <v>163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ht="56.25">
      <c r="A2" s="3" t="s">
        <v>164</v>
      </c>
      <c r="B2" s="3" t="s">
        <v>165</v>
      </c>
      <c r="C2" s="3" t="s">
        <v>166</v>
      </c>
      <c r="D2" s="3" t="s">
        <v>167</v>
      </c>
      <c r="E2" s="3" t="s">
        <v>168</v>
      </c>
      <c r="F2" s="3" t="s">
        <v>169</v>
      </c>
      <c r="G2" s="3" t="s">
        <v>170</v>
      </c>
      <c r="H2" s="3" t="s">
        <v>171</v>
      </c>
      <c r="I2" s="3" t="s">
        <v>172</v>
      </c>
      <c r="J2" s="3" t="s">
        <v>173</v>
      </c>
      <c r="K2" s="3" t="s">
        <v>174</v>
      </c>
    </row>
    <row r="3" spans="1:11">
      <c r="A3" s="56"/>
      <c r="B3" s="57"/>
      <c r="C3" s="57"/>
      <c r="D3" s="58"/>
      <c r="E3" s="59"/>
      <c r="F3" s="58"/>
      <c r="G3" s="59"/>
      <c r="H3" s="59"/>
      <c r="I3" s="59"/>
      <c r="J3" s="59"/>
      <c r="K3" s="59"/>
    </row>
    <row r="4" spans="1:11" ht="22.5">
      <c r="A4" s="25" t="s">
        <v>175</v>
      </c>
      <c r="B4" s="60"/>
      <c r="C4" s="60"/>
      <c r="D4" s="61"/>
      <c r="E4" s="62"/>
      <c r="F4" s="61"/>
      <c r="G4" s="62"/>
      <c r="H4" s="62"/>
      <c r="I4" s="62"/>
      <c r="J4" s="62"/>
      <c r="K4" s="62"/>
    </row>
    <row r="5" spans="1:11">
      <c r="A5" s="63" t="s">
        <v>176</v>
      </c>
      <c r="B5" s="60"/>
      <c r="C5" s="60"/>
      <c r="D5" s="61"/>
      <c r="E5" s="23"/>
      <c r="F5" s="61"/>
      <c r="G5" s="23"/>
      <c r="H5" s="23"/>
      <c r="I5" s="23"/>
      <c r="J5" s="23"/>
      <c r="K5" s="23"/>
    </row>
    <row r="6" spans="1:11">
      <c r="A6" s="63" t="s">
        <v>177</v>
      </c>
      <c r="B6" s="60"/>
      <c r="C6" s="60"/>
      <c r="D6" s="61"/>
      <c r="E6" s="23"/>
      <c r="F6" s="61"/>
      <c r="G6" s="23"/>
      <c r="H6" s="23"/>
      <c r="I6" s="23"/>
      <c r="J6" s="23"/>
      <c r="K6" s="23"/>
    </row>
    <row r="7" spans="1:11">
      <c r="A7" s="63" t="s">
        <v>178</v>
      </c>
      <c r="B7" s="60"/>
      <c r="C7" s="60"/>
      <c r="D7" s="61"/>
      <c r="E7" s="23"/>
      <c r="F7" s="61"/>
      <c r="G7" s="23"/>
      <c r="H7" s="23"/>
      <c r="I7" s="23"/>
      <c r="J7" s="23"/>
      <c r="K7" s="23"/>
    </row>
    <row r="8" spans="1:11">
      <c r="A8" s="63" t="s">
        <v>179</v>
      </c>
      <c r="B8" s="60"/>
      <c r="C8" s="60"/>
      <c r="D8" s="61"/>
      <c r="E8" s="23"/>
      <c r="F8" s="61"/>
      <c r="G8" s="23"/>
      <c r="H8" s="23"/>
      <c r="I8" s="23"/>
      <c r="J8" s="23"/>
      <c r="K8" s="23"/>
    </row>
    <row r="9" spans="1:11">
      <c r="A9" s="63"/>
      <c r="B9" s="60"/>
      <c r="C9" s="60"/>
      <c r="D9" s="61"/>
      <c r="E9" s="23"/>
      <c r="F9" s="61"/>
      <c r="G9" s="23"/>
      <c r="H9" s="23"/>
      <c r="I9" s="23"/>
      <c r="J9" s="23"/>
      <c r="K9" s="23"/>
    </row>
    <row r="10" spans="1:11">
      <c r="A10" s="25" t="s">
        <v>180</v>
      </c>
      <c r="B10" s="60"/>
      <c r="C10" s="60"/>
      <c r="D10" s="61"/>
      <c r="E10" s="62"/>
      <c r="F10" s="61"/>
      <c r="G10" s="62"/>
      <c r="H10" s="62"/>
      <c r="I10" s="62"/>
      <c r="J10" s="62"/>
      <c r="K10" s="62"/>
    </row>
    <row r="11" spans="1:11">
      <c r="A11" s="63" t="s">
        <v>181</v>
      </c>
      <c r="B11" s="60"/>
      <c r="C11" s="60"/>
      <c r="D11" s="61"/>
      <c r="E11" s="23"/>
      <c r="F11" s="61"/>
      <c r="G11" s="23"/>
      <c r="H11" s="23"/>
      <c r="I11" s="23"/>
      <c r="J11" s="23"/>
      <c r="K11" s="23"/>
    </row>
    <row r="12" spans="1:11">
      <c r="A12" s="63" t="s">
        <v>182</v>
      </c>
      <c r="B12" s="60"/>
      <c r="C12" s="60"/>
      <c r="D12" s="61"/>
      <c r="E12" s="23"/>
      <c r="F12" s="61"/>
      <c r="G12" s="23"/>
      <c r="H12" s="23"/>
      <c r="I12" s="23"/>
      <c r="J12" s="23"/>
      <c r="K12" s="23"/>
    </row>
    <row r="13" spans="1:11">
      <c r="A13" s="63" t="s">
        <v>183</v>
      </c>
      <c r="B13" s="60"/>
      <c r="C13" s="60"/>
      <c r="D13" s="61"/>
      <c r="E13" s="23"/>
      <c r="F13" s="61"/>
      <c r="G13" s="23"/>
      <c r="H13" s="23"/>
      <c r="I13" s="23"/>
      <c r="J13" s="23"/>
      <c r="K13" s="23"/>
    </row>
    <row r="14" spans="1:11">
      <c r="A14" s="63" t="s">
        <v>184</v>
      </c>
      <c r="B14" s="60"/>
      <c r="C14" s="60"/>
      <c r="D14" s="61"/>
      <c r="E14" s="23"/>
      <c r="F14" s="61"/>
      <c r="G14" s="23"/>
      <c r="H14" s="23"/>
      <c r="I14" s="23"/>
      <c r="J14" s="23"/>
      <c r="K14" s="23"/>
    </row>
    <row r="15" spans="1:11">
      <c r="A15" s="63"/>
      <c r="B15" s="60"/>
      <c r="C15" s="60"/>
      <c r="D15" s="61"/>
      <c r="E15" s="23"/>
      <c r="F15" s="61"/>
      <c r="G15" s="23"/>
      <c r="H15" s="23"/>
      <c r="I15" s="23"/>
      <c r="J15" s="23"/>
      <c r="K15" s="23"/>
    </row>
    <row r="16" spans="1:11" ht="22.5">
      <c r="A16" s="25" t="s">
        <v>185</v>
      </c>
      <c r="B16" s="60"/>
      <c r="C16" s="60"/>
      <c r="D16" s="61"/>
      <c r="E16" s="62"/>
      <c r="F16" s="61"/>
      <c r="G16" s="62"/>
      <c r="H16" s="62"/>
      <c r="I16" s="62"/>
      <c r="J16" s="62"/>
      <c r="K16" s="62"/>
    </row>
    <row r="17" spans="1:11">
      <c r="A17" s="26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>
      <c r="A18" s="1" t="s">
        <v>186</v>
      </c>
    </row>
  </sheetData>
  <mergeCells count="1">
    <mergeCell ref="A1:K1"/>
  </mergeCells>
  <pageMargins left="0.7" right="0.7" top="0.75" bottom="0.75" header="0.3" footer="0.3"/>
  <pageSetup scale="3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topLeftCell="A10" zoomScaleNormal="100" workbookViewId="0">
      <selection sqref="A1:XFD1048576"/>
    </sheetView>
  </sheetViews>
  <sheetFormatPr baseColWidth="10" defaultRowHeight="11.25"/>
  <cols>
    <col min="1" max="1" width="0.85546875" style="1" customWidth="1"/>
    <col min="2" max="2" width="77.85546875" style="1" customWidth="1"/>
    <col min="3" max="5" width="14.42578125" style="1" customWidth="1"/>
    <col min="6" max="16384" width="11.42578125" style="1"/>
  </cols>
  <sheetData>
    <row r="1" spans="1:6" ht="12.75" customHeight="1">
      <c r="A1" s="78" t="s">
        <v>187</v>
      </c>
      <c r="B1" s="79"/>
      <c r="C1" s="79"/>
      <c r="D1" s="79"/>
      <c r="E1" s="80"/>
    </row>
    <row r="2" spans="1:6" ht="12.75" customHeight="1">
      <c r="A2" s="81"/>
      <c r="B2" s="82"/>
      <c r="C2" s="82"/>
      <c r="D2" s="82"/>
      <c r="E2" s="83"/>
    </row>
    <row r="3" spans="1:6" ht="12.75" customHeight="1">
      <c r="A3" s="81"/>
      <c r="B3" s="82"/>
      <c r="C3" s="82"/>
      <c r="D3" s="82"/>
      <c r="E3" s="83"/>
    </row>
    <row r="4" spans="1:6" ht="12.75" customHeight="1">
      <c r="A4" s="84"/>
      <c r="B4" s="85"/>
      <c r="C4" s="85"/>
      <c r="D4" s="85"/>
      <c r="E4" s="86"/>
    </row>
    <row r="5" spans="1:6" ht="22.5">
      <c r="A5" s="87" t="s">
        <v>1</v>
      </c>
      <c r="B5" s="88"/>
      <c r="C5" s="89" t="s">
        <v>188</v>
      </c>
      <c r="D5" s="89" t="s">
        <v>189</v>
      </c>
      <c r="E5" s="89" t="s">
        <v>190</v>
      </c>
    </row>
    <row r="6" spans="1:6" ht="5.0999999999999996" customHeight="1">
      <c r="A6" s="90"/>
      <c r="B6" s="91"/>
      <c r="C6" s="5"/>
      <c r="D6" s="5"/>
      <c r="E6" s="5"/>
    </row>
    <row r="7" spans="1:6">
      <c r="A7" s="92"/>
      <c r="B7" s="93" t="s">
        <v>191</v>
      </c>
      <c r="C7" s="94">
        <v>25112640</v>
      </c>
      <c r="D7" s="94">
        <v>8355778.0599999996</v>
      </c>
      <c r="E7" s="94">
        <v>8355778.0599999996</v>
      </c>
    </row>
    <row r="8" spans="1:6">
      <c r="A8" s="92"/>
      <c r="B8" s="12" t="s">
        <v>192</v>
      </c>
      <c r="C8" s="94">
        <v>25112640</v>
      </c>
      <c r="D8" s="94">
        <v>8355778.0599999996</v>
      </c>
      <c r="E8" s="94">
        <v>8355778.0599999996</v>
      </c>
    </row>
    <row r="9" spans="1:6">
      <c r="A9" s="92"/>
      <c r="B9" s="12" t="s">
        <v>193</v>
      </c>
    </row>
    <row r="10" spans="1:6">
      <c r="A10" s="92"/>
      <c r="B10" s="12" t="s">
        <v>194</v>
      </c>
      <c r="C10" s="10"/>
      <c r="D10" s="10"/>
      <c r="E10" s="10"/>
    </row>
    <row r="11" spans="1:6" ht="5.0999999999999996" customHeight="1">
      <c r="A11" s="92"/>
      <c r="B11" s="95"/>
      <c r="C11" s="10"/>
      <c r="D11" s="10"/>
      <c r="E11" s="10"/>
    </row>
    <row r="12" spans="1:6" ht="12.75">
      <c r="A12" s="92"/>
      <c r="B12" s="93" t="s">
        <v>195</v>
      </c>
      <c r="C12" s="8">
        <v>25112640</v>
      </c>
      <c r="D12" s="8">
        <v>6155266.5599999996</v>
      </c>
      <c r="E12" s="8">
        <v>6063272.0299999993</v>
      </c>
      <c r="F12" s="96"/>
    </row>
    <row r="13" spans="1:6">
      <c r="A13" s="92"/>
      <c r="B13" s="12" t="s">
        <v>196</v>
      </c>
      <c r="C13" s="8">
        <v>25112640</v>
      </c>
      <c r="D13" s="8">
        <v>6155266.5599999996</v>
      </c>
      <c r="E13" s="8">
        <v>6063272.0299999993</v>
      </c>
    </row>
    <row r="14" spans="1:6">
      <c r="A14" s="92"/>
      <c r="B14" s="12" t="s">
        <v>197</v>
      </c>
      <c r="C14" s="10"/>
      <c r="D14" s="10"/>
      <c r="E14" s="10"/>
    </row>
    <row r="15" spans="1:6" ht="5.0999999999999996" customHeight="1">
      <c r="A15" s="92"/>
      <c r="B15" s="95"/>
      <c r="C15" s="10"/>
      <c r="D15" s="10"/>
      <c r="E15" s="10"/>
    </row>
    <row r="16" spans="1:6" ht="12.75">
      <c r="A16" s="92"/>
      <c r="B16" s="93" t="s">
        <v>198</v>
      </c>
      <c r="C16" s="97"/>
      <c r="D16" s="8"/>
      <c r="E16" s="8"/>
      <c r="F16" s="96"/>
    </row>
    <row r="17" spans="1:5">
      <c r="A17" s="92"/>
      <c r="B17" s="12" t="s">
        <v>199</v>
      </c>
      <c r="C17" s="97"/>
      <c r="D17" s="10"/>
      <c r="E17" s="10"/>
    </row>
    <row r="18" spans="1:5">
      <c r="A18" s="92"/>
      <c r="B18" s="12" t="s">
        <v>200</v>
      </c>
      <c r="C18" s="97"/>
      <c r="D18" s="10"/>
      <c r="E18" s="10"/>
    </row>
    <row r="19" spans="1:5" ht="5.0999999999999996" customHeight="1">
      <c r="A19" s="92"/>
      <c r="B19" s="95"/>
      <c r="C19" s="10"/>
      <c r="D19" s="10"/>
      <c r="E19" s="10"/>
    </row>
    <row r="20" spans="1:5">
      <c r="A20" s="92"/>
      <c r="B20" s="93" t="s">
        <v>201</v>
      </c>
      <c r="C20" s="8"/>
      <c r="D20" s="8">
        <f>(D7-D12)</f>
        <v>2200511.5</v>
      </c>
      <c r="E20" s="8">
        <f>(E7-E12)</f>
        <v>2292506.0300000003</v>
      </c>
    </row>
    <row r="21" spans="1:5">
      <c r="A21" s="92"/>
      <c r="B21" s="93" t="s">
        <v>202</v>
      </c>
      <c r="C21" s="8"/>
      <c r="D21" s="8">
        <v>2200511.5</v>
      </c>
      <c r="E21" s="8">
        <v>2292506.0300000003</v>
      </c>
    </row>
    <row r="22" spans="1:5" ht="22.5">
      <c r="A22" s="92"/>
      <c r="B22" s="93" t="s">
        <v>203</v>
      </c>
      <c r="C22" s="8"/>
      <c r="D22" s="8">
        <v>2200511.5</v>
      </c>
      <c r="E22" s="8">
        <v>2292506.0300000003</v>
      </c>
    </row>
    <row r="23" spans="1:5" ht="5.0999999999999996" customHeight="1">
      <c r="A23" s="92"/>
      <c r="B23" s="95"/>
      <c r="C23" s="10"/>
      <c r="D23" s="10"/>
      <c r="E23" s="10"/>
    </row>
    <row r="24" spans="1:5">
      <c r="A24" s="98" t="s">
        <v>204</v>
      </c>
      <c r="B24" s="99"/>
      <c r="C24" s="100"/>
      <c r="D24" s="100"/>
      <c r="E24" s="100"/>
    </row>
    <row r="25" spans="1:5" ht="5.0999999999999996" customHeight="1">
      <c r="A25" s="92"/>
      <c r="B25" s="95"/>
      <c r="C25" s="10"/>
      <c r="D25" s="10"/>
      <c r="E25" s="10"/>
    </row>
    <row r="26" spans="1:5">
      <c r="A26" s="92"/>
      <c r="B26" s="93" t="s">
        <v>205</v>
      </c>
      <c r="C26" s="8"/>
      <c r="D26" s="8"/>
      <c r="E26" s="8"/>
    </row>
    <row r="27" spans="1:5">
      <c r="A27" s="92"/>
      <c r="B27" s="12" t="s">
        <v>206</v>
      </c>
      <c r="C27" s="10"/>
      <c r="D27" s="10"/>
      <c r="E27" s="10"/>
    </row>
    <row r="28" spans="1:5">
      <c r="A28" s="92"/>
      <c r="B28" s="12" t="s">
        <v>207</v>
      </c>
      <c r="C28" s="10"/>
      <c r="D28" s="10"/>
      <c r="E28" s="10"/>
    </row>
    <row r="29" spans="1:5" ht="5.0999999999999996" customHeight="1">
      <c r="A29" s="92"/>
      <c r="B29" s="95"/>
      <c r="C29" s="10"/>
      <c r="D29" s="10"/>
      <c r="E29" s="10"/>
    </row>
    <row r="30" spans="1:5">
      <c r="A30" s="92"/>
      <c r="B30" s="93" t="s">
        <v>208</v>
      </c>
      <c r="C30" s="8"/>
      <c r="D30" s="8">
        <v>2200511.5</v>
      </c>
      <c r="E30" s="8">
        <v>2292506.0300000003</v>
      </c>
    </row>
    <row r="31" spans="1:5" ht="5.0999999999999996" customHeight="1">
      <c r="A31" s="92"/>
      <c r="B31" s="95"/>
      <c r="C31" s="10"/>
      <c r="D31" s="10"/>
      <c r="E31" s="10"/>
    </row>
    <row r="32" spans="1:5">
      <c r="A32" s="101" t="s">
        <v>204</v>
      </c>
      <c r="B32" s="101"/>
      <c r="C32" s="102"/>
      <c r="D32" s="100"/>
      <c r="E32" s="102"/>
    </row>
    <row r="33" spans="1:5" ht="5.0999999999999996" customHeight="1">
      <c r="A33" s="92"/>
      <c r="B33" s="103"/>
      <c r="C33" s="10"/>
      <c r="D33" s="10"/>
      <c r="E33" s="10"/>
    </row>
    <row r="34" spans="1:5">
      <c r="A34" s="92"/>
      <c r="B34" s="104" t="s">
        <v>209</v>
      </c>
      <c r="C34" s="8"/>
      <c r="D34" s="8"/>
      <c r="E34" s="8"/>
    </row>
    <row r="35" spans="1:5">
      <c r="A35" s="92"/>
      <c r="B35" s="12" t="s">
        <v>210</v>
      </c>
      <c r="C35" s="10"/>
      <c r="D35" s="10"/>
      <c r="E35" s="10"/>
    </row>
    <row r="36" spans="1:5">
      <c r="A36" s="92"/>
      <c r="B36" s="12" t="s">
        <v>211</v>
      </c>
      <c r="C36" s="10"/>
      <c r="D36" s="10"/>
      <c r="E36" s="10"/>
    </row>
    <row r="37" spans="1:5">
      <c r="A37" s="92"/>
      <c r="B37" s="104" t="s">
        <v>212</v>
      </c>
      <c r="C37" s="8"/>
      <c r="D37" s="8"/>
      <c r="E37" s="8"/>
    </row>
    <row r="38" spans="1:5">
      <c r="A38" s="92"/>
      <c r="B38" s="12" t="s">
        <v>213</v>
      </c>
      <c r="C38" s="10"/>
      <c r="D38" s="10"/>
      <c r="E38" s="10"/>
    </row>
    <row r="39" spans="1:5">
      <c r="A39" s="92"/>
      <c r="B39" s="12" t="s">
        <v>214</v>
      </c>
      <c r="C39" s="10"/>
      <c r="D39" s="10"/>
      <c r="E39" s="10"/>
    </row>
    <row r="40" spans="1:5" ht="5.0999999999999996" customHeight="1">
      <c r="A40" s="92"/>
      <c r="B40" s="103"/>
      <c r="C40" s="10"/>
      <c r="D40" s="10"/>
      <c r="E40" s="10"/>
    </row>
    <row r="41" spans="1:5">
      <c r="A41" s="92"/>
      <c r="B41" s="104" t="s">
        <v>215</v>
      </c>
      <c r="C41" s="8"/>
      <c r="D41" s="8"/>
      <c r="E41" s="8"/>
    </row>
    <row r="42" spans="1:5" ht="5.0999999999999996" customHeight="1">
      <c r="A42" s="92"/>
      <c r="B42" s="104"/>
      <c r="C42" s="8"/>
      <c r="D42" s="8"/>
      <c r="E42" s="8"/>
    </row>
    <row r="43" spans="1:5">
      <c r="A43" s="101" t="s">
        <v>204</v>
      </c>
      <c r="B43" s="101"/>
      <c r="C43" s="102"/>
      <c r="D43" s="100"/>
      <c r="E43" s="102"/>
    </row>
    <row r="44" spans="1:5" ht="5.0999999999999996" customHeight="1">
      <c r="A44" s="92"/>
      <c r="B44" s="103"/>
      <c r="C44" s="10"/>
      <c r="D44" s="10"/>
      <c r="E44" s="10"/>
    </row>
    <row r="45" spans="1:5">
      <c r="A45" s="92"/>
      <c r="B45" s="103" t="s">
        <v>216</v>
      </c>
      <c r="C45" s="8">
        <v>25112640</v>
      </c>
      <c r="D45" s="8">
        <v>6155266.5599999996</v>
      </c>
      <c r="E45" s="8">
        <v>6063272.0299999993</v>
      </c>
    </row>
    <row r="46" spans="1:5">
      <c r="A46" s="92"/>
      <c r="B46" s="103" t="s">
        <v>217</v>
      </c>
      <c r="C46" s="10"/>
      <c r="D46" s="10"/>
      <c r="E46" s="10"/>
    </row>
    <row r="47" spans="1:5">
      <c r="A47" s="92"/>
      <c r="B47" s="105" t="s">
        <v>210</v>
      </c>
      <c r="C47" s="10"/>
      <c r="D47" s="10"/>
      <c r="E47" s="10"/>
    </row>
    <row r="48" spans="1:5">
      <c r="A48" s="92"/>
      <c r="B48" s="105" t="s">
        <v>213</v>
      </c>
      <c r="C48" s="10"/>
      <c r="D48" s="10"/>
      <c r="E48" s="10"/>
    </row>
    <row r="49" spans="1:5" ht="5.0999999999999996" customHeight="1">
      <c r="A49" s="92"/>
      <c r="B49" s="103"/>
      <c r="C49" s="10"/>
      <c r="D49" s="10"/>
      <c r="E49" s="10"/>
    </row>
    <row r="50" spans="1:5">
      <c r="A50" s="92"/>
      <c r="B50" s="103" t="s">
        <v>196</v>
      </c>
      <c r="C50" s="8">
        <v>25112640</v>
      </c>
      <c r="D50" s="8">
        <v>6155266.5599999996</v>
      </c>
      <c r="E50" s="8">
        <v>6063272.0299999993</v>
      </c>
    </row>
    <row r="51" spans="1:5" ht="5.0999999999999996" customHeight="1">
      <c r="A51" s="92"/>
      <c r="B51" s="103"/>
      <c r="C51" s="10"/>
      <c r="D51" s="10"/>
      <c r="E51" s="10"/>
    </row>
    <row r="52" spans="1:5">
      <c r="A52" s="92"/>
      <c r="B52" s="103" t="s">
        <v>199</v>
      </c>
      <c r="C52" s="97"/>
      <c r="D52" s="10"/>
      <c r="E52" s="10"/>
    </row>
    <row r="53" spans="1:5" ht="5.0999999999999996" customHeight="1">
      <c r="A53" s="92"/>
      <c r="B53" s="103"/>
      <c r="C53" s="10"/>
      <c r="D53" s="10"/>
      <c r="E53" s="10"/>
    </row>
    <row r="54" spans="1:5">
      <c r="A54" s="92"/>
      <c r="B54" s="104" t="s">
        <v>218</v>
      </c>
      <c r="C54" s="8"/>
      <c r="D54" s="8">
        <v>2200511.5</v>
      </c>
      <c r="E54" s="8">
        <v>2292506.0300000003</v>
      </c>
    </row>
    <row r="55" spans="1:5">
      <c r="A55" s="92"/>
      <c r="B55" s="93" t="s">
        <v>219</v>
      </c>
      <c r="C55" s="8"/>
      <c r="D55" s="8">
        <v>2200511.5</v>
      </c>
      <c r="E55" s="8">
        <v>2292506.0300000003</v>
      </c>
    </row>
    <row r="56" spans="1:5" ht="5.0999999999999996" customHeight="1">
      <c r="A56" s="92"/>
      <c r="B56" s="103"/>
      <c r="C56" s="10"/>
      <c r="D56" s="10"/>
      <c r="E56" s="10"/>
    </row>
    <row r="57" spans="1:5">
      <c r="A57" s="101" t="s">
        <v>204</v>
      </c>
      <c r="B57" s="101"/>
      <c r="C57" s="102"/>
      <c r="D57" s="100"/>
      <c r="E57" s="102"/>
    </row>
    <row r="58" spans="1:5" ht="5.0999999999999996" customHeight="1">
      <c r="A58" s="92"/>
      <c r="B58" s="103"/>
      <c r="C58" s="10"/>
      <c r="D58" s="10"/>
      <c r="E58" s="10"/>
    </row>
    <row r="59" spans="1:5">
      <c r="A59" s="92"/>
      <c r="B59" s="103" t="s">
        <v>193</v>
      </c>
      <c r="C59" s="10"/>
      <c r="D59" s="10"/>
      <c r="E59" s="10"/>
    </row>
    <row r="60" spans="1:5">
      <c r="A60" s="92"/>
      <c r="B60" s="103" t="s">
        <v>220</v>
      </c>
      <c r="C60" s="10"/>
      <c r="D60" s="10"/>
      <c r="E60" s="10"/>
    </row>
    <row r="61" spans="1:5">
      <c r="A61" s="92"/>
      <c r="B61" s="105" t="s">
        <v>211</v>
      </c>
      <c r="C61" s="10"/>
      <c r="D61" s="10"/>
      <c r="E61" s="10"/>
    </row>
    <row r="62" spans="1:5">
      <c r="A62" s="92"/>
      <c r="B62" s="105" t="s">
        <v>214</v>
      </c>
      <c r="C62" s="10"/>
      <c r="D62" s="10"/>
      <c r="E62" s="10"/>
    </row>
    <row r="63" spans="1:5" ht="5.0999999999999996" customHeight="1">
      <c r="A63" s="92"/>
      <c r="B63" s="103"/>
      <c r="C63" s="10"/>
      <c r="D63" s="10"/>
      <c r="E63" s="10"/>
    </row>
    <row r="64" spans="1:5">
      <c r="A64" s="92"/>
      <c r="B64" s="103" t="s">
        <v>221</v>
      </c>
      <c r="C64" s="10"/>
      <c r="D64" s="10"/>
      <c r="E64" s="10"/>
    </row>
    <row r="65" spans="1:5" ht="5.0999999999999996" customHeight="1">
      <c r="A65" s="92"/>
      <c r="B65" s="103"/>
      <c r="C65" s="10"/>
      <c r="D65" s="10"/>
      <c r="E65" s="10"/>
    </row>
    <row r="66" spans="1:5">
      <c r="A66" s="92"/>
      <c r="B66" s="103" t="s">
        <v>200</v>
      </c>
      <c r="C66" s="97"/>
      <c r="D66" s="10"/>
      <c r="E66" s="10"/>
    </row>
    <row r="67" spans="1:5" ht="5.0999999999999996" customHeight="1">
      <c r="A67" s="92"/>
      <c r="B67" s="103"/>
      <c r="C67" s="10"/>
      <c r="D67" s="10"/>
      <c r="E67" s="10"/>
    </row>
    <row r="68" spans="1:5">
      <c r="A68" s="92"/>
      <c r="B68" s="104" t="s">
        <v>222</v>
      </c>
      <c r="C68" s="8"/>
      <c r="D68" s="8"/>
      <c r="E68" s="8"/>
    </row>
    <row r="69" spans="1:5">
      <c r="A69" s="92"/>
      <c r="B69" s="104" t="s">
        <v>223</v>
      </c>
      <c r="C69" s="8"/>
      <c r="D69" s="8"/>
      <c r="E69" s="8"/>
    </row>
    <row r="70" spans="1:5" ht="5.0999999999999996" customHeight="1">
      <c r="A70" s="106"/>
      <c r="B70" s="107"/>
      <c r="C70" s="108"/>
      <c r="D70" s="108"/>
      <c r="E70" s="108"/>
    </row>
    <row r="71" spans="1:5">
      <c r="B71" s="1" t="s">
        <v>186</v>
      </c>
    </row>
  </sheetData>
  <mergeCells count="6"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4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topLeftCell="A43" zoomScaleNormal="100" workbookViewId="0">
      <selection sqref="A1:XFD1048576"/>
    </sheetView>
  </sheetViews>
  <sheetFormatPr baseColWidth="10" defaultRowHeight="11.25"/>
  <cols>
    <col min="1" max="1" width="77.85546875" style="1" customWidth="1"/>
    <col min="2" max="7" width="14.42578125" style="1" customWidth="1"/>
    <col min="8" max="16384" width="11.42578125" style="1"/>
  </cols>
  <sheetData>
    <row r="1" spans="1:7" ht="61.5" customHeight="1">
      <c r="A1" s="109" t="s">
        <v>224</v>
      </c>
      <c r="B1" s="69"/>
      <c r="C1" s="69"/>
      <c r="D1" s="69"/>
      <c r="E1" s="69"/>
      <c r="F1" s="69"/>
      <c r="G1" s="70"/>
    </row>
    <row r="2" spans="1:7">
      <c r="A2" s="110"/>
      <c r="B2" s="111" t="s">
        <v>225</v>
      </c>
      <c r="C2" s="111"/>
      <c r="D2" s="111"/>
      <c r="E2" s="111"/>
      <c r="F2" s="111"/>
      <c r="G2" s="112"/>
    </row>
    <row r="3" spans="1:7" ht="22.5">
      <c r="A3" s="113" t="s">
        <v>1</v>
      </c>
      <c r="B3" s="114" t="s">
        <v>226</v>
      </c>
      <c r="C3" s="19" t="s">
        <v>227</v>
      </c>
      <c r="D3" s="114" t="s">
        <v>228</v>
      </c>
      <c r="E3" s="114" t="s">
        <v>189</v>
      </c>
      <c r="F3" s="114" t="s">
        <v>229</v>
      </c>
      <c r="G3" s="113" t="s">
        <v>230</v>
      </c>
    </row>
    <row r="4" spans="1:7" ht="5.0999999999999996" customHeight="1">
      <c r="A4" s="115"/>
      <c r="B4" s="5"/>
      <c r="C4" s="5"/>
      <c r="D4" s="5"/>
      <c r="E4" s="5"/>
      <c r="F4" s="5"/>
      <c r="G4" s="5"/>
    </row>
    <row r="5" spans="1:7">
      <c r="A5" s="116" t="s">
        <v>231</v>
      </c>
      <c r="B5" s="10"/>
      <c r="C5" s="10"/>
      <c r="D5" s="10"/>
      <c r="E5" s="10"/>
      <c r="F5" s="10"/>
      <c r="G5" s="10"/>
    </row>
    <row r="6" spans="1:7">
      <c r="A6" s="117" t="s">
        <v>232</v>
      </c>
      <c r="B6" s="8">
        <v>25112640</v>
      </c>
      <c r="C6" s="8">
        <v>978600</v>
      </c>
      <c r="D6" s="8">
        <v>26091240</v>
      </c>
      <c r="E6" s="8">
        <v>8355778.0599999996</v>
      </c>
      <c r="F6" s="8">
        <v>8355778.0599999996</v>
      </c>
      <c r="G6" s="8"/>
    </row>
    <row r="7" spans="1:7">
      <c r="A7" s="117" t="s">
        <v>233</v>
      </c>
      <c r="B7" s="10"/>
      <c r="C7" s="10"/>
      <c r="D7" s="10"/>
      <c r="E7" s="10"/>
      <c r="F7" s="10"/>
      <c r="G7" s="10"/>
    </row>
    <row r="8" spans="1:7">
      <c r="A8" s="117" t="s">
        <v>234</v>
      </c>
      <c r="B8" s="10"/>
      <c r="C8" s="10"/>
      <c r="D8" s="10"/>
      <c r="E8" s="10"/>
      <c r="F8" s="10"/>
      <c r="G8" s="10"/>
    </row>
    <row r="9" spans="1:7">
      <c r="A9" s="117" t="s">
        <v>235</v>
      </c>
      <c r="B9" s="10"/>
      <c r="C9" s="10"/>
      <c r="D9" s="10"/>
      <c r="E9" s="10"/>
      <c r="F9" s="10"/>
      <c r="G9" s="10"/>
    </row>
    <row r="10" spans="1:7">
      <c r="A10" s="117" t="s">
        <v>236</v>
      </c>
      <c r="B10" s="10"/>
      <c r="C10" s="10"/>
      <c r="D10" s="10"/>
      <c r="E10" s="10"/>
      <c r="F10" s="10"/>
      <c r="G10" s="10"/>
    </row>
    <row r="11" spans="1:7">
      <c r="A11" s="117" t="s">
        <v>237</v>
      </c>
      <c r="B11" s="10"/>
      <c r="C11" s="10"/>
      <c r="D11" s="10"/>
      <c r="E11" s="10"/>
      <c r="F11" s="10"/>
      <c r="G11" s="10"/>
    </row>
    <row r="12" spans="1:7">
      <c r="A12" s="117" t="s">
        <v>238</v>
      </c>
      <c r="B12" s="10"/>
      <c r="C12" s="10"/>
      <c r="D12" s="10"/>
      <c r="E12" s="10"/>
      <c r="F12" s="10"/>
      <c r="G12" s="10"/>
    </row>
    <row r="13" spans="1:7">
      <c r="A13" s="117" t="s">
        <v>239</v>
      </c>
      <c r="B13" s="10"/>
      <c r="C13" s="10"/>
      <c r="D13" s="10"/>
      <c r="E13" s="10"/>
      <c r="F13" s="10"/>
      <c r="G13" s="10"/>
    </row>
    <row r="14" spans="1:7">
      <c r="A14" s="118" t="s">
        <v>240</v>
      </c>
      <c r="B14" s="10"/>
      <c r="C14" s="10"/>
      <c r="D14" s="10"/>
      <c r="E14" s="10"/>
      <c r="F14" s="10"/>
      <c r="G14" s="10"/>
    </row>
    <row r="15" spans="1:7">
      <c r="A15" s="118" t="s">
        <v>241</v>
      </c>
      <c r="B15" s="10"/>
      <c r="C15" s="10"/>
      <c r="D15" s="10"/>
      <c r="E15" s="10"/>
      <c r="F15" s="10"/>
      <c r="G15" s="10"/>
    </row>
    <row r="16" spans="1:7">
      <c r="A16" s="118" t="s">
        <v>242</v>
      </c>
      <c r="B16" s="10"/>
      <c r="C16" s="10"/>
      <c r="D16" s="10"/>
      <c r="E16" s="10"/>
      <c r="F16" s="10"/>
      <c r="G16" s="10"/>
    </row>
    <row r="17" spans="1:7">
      <c r="A17" s="118" t="s">
        <v>243</v>
      </c>
      <c r="B17" s="10"/>
      <c r="C17" s="10"/>
      <c r="D17" s="10"/>
      <c r="E17" s="10"/>
      <c r="F17" s="10"/>
      <c r="G17" s="10"/>
    </row>
    <row r="18" spans="1:7">
      <c r="A18" s="118" t="s">
        <v>244</v>
      </c>
      <c r="B18" s="10"/>
      <c r="C18" s="10"/>
      <c r="D18" s="10"/>
      <c r="E18" s="10"/>
      <c r="F18" s="10"/>
      <c r="G18" s="10"/>
    </row>
    <row r="19" spans="1:7">
      <c r="A19" s="118" t="s">
        <v>245</v>
      </c>
      <c r="B19" s="10"/>
      <c r="C19" s="10"/>
      <c r="D19" s="10"/>
      <c r="E19" s="10"/>
      <c r="F19" s="10"/>
      <c r="G19" s="10"/>
    </row>
    <row r="20" spans="1:7">
      <c r="A20" s="118" t="s">
        <v>246</v>
      </c>
      <c r="B20" s="10"/>
      <c r="C20" s="10"/>
      <c r="D20" s="10"/>
      <c r="E20" s="10"/>
      <c r="F20" s="10"/>
      <c r="G20" s="10"/>
    </row>
    <row r="21" spans="1:7">
      <c r="A21" s="118" t="s">
        <v>247</v>
      </c>
      <c r="B21" s="10"/>
      <c r="C21" s="10"/>
      <c r="D21" s="10"/>
      <c r="E21" s="10"/>
      <c r="F21" s="10"/>
      <c r="G21" s="10"/>
    </row>
    <row r="22" spans="1:7">
      <c r="A22" s="118" t="s">
        <v>248</v>
      </c>
      <c r="B22" s="10"/>
      <c r="C22" s="10"/>
      <c r="D22" s="10"/>
      <c r="E22" s="10"/>
      <c r="F22" s="10"/>
      <c r="G22" s="10"/>
    </row>
    <row r="23" spans="1:7">
      <c r="A23" s="118" t="s">
        <v>249</v>
      </c>
      <c r="B23" s="10"/>
      <c r="C23" s="10"/>
      <c r="D23" s="10"/>
      <c r="E23" s="10"/>
      <c r="F23" s="10"/>
      <c r="G23" s="10"/>
    </row>
    <row r="24" spans="1:7">
      <c r="A24" s="118" t="s">
        <v>250</v>
      </c>
      <c r="B24" s="10"/>
      <c r="C24" s="10"/>
      <c r="D24" s="10"/>
      <c r="E24" s="10"/>
      <c r="F24" s="10"/>
      <c r="G24" s="10"/>
    </row>
    <row r="25" spans="1:7">
      <c r="A25" s="117" t="s">
        <v>251</v>
      </c>
      <c r="B25" s="10"/>
      <c r="C25" s="10"/>
      <c r="D25" s="10"/>
      <c r="E25" s="10"/>
      <c r="F25" s="10"/>
      <c r="G25" s="10"/>
    </row>
    <row r="26" spans="1:7">
      <c r="A26" s="118" t="s">
        <v>252</v>
      </c>
      <c r="B26" s="10"/>
      <c r="C26" s="10"/>
      <c r="D26" s="10"/>
      <c r="E26" s="10"/>
      <c r="F26" s="10"/>
      <c r="G26" s="10"/>
    </row>
    <row r="27" spans="1:7">
      <c r="A27" s="118" t="s">
        <v>253</v>
      </c>
      <c r="B27" s="10"/>
      <c r="C27" s="10"/>
      <c r="D27" s="10"/>
      <c r="E27" s="10"/>
      <c r="F27" s="10"/>
      <c r="G27" s="10"/>
    </row>
    <row r="28" spans="1:7">
      <c r="A28" s="118" t="s">
        <v>254</v>
      </c>
      <c r="B28" s="10"/>
      <c r="C28" s="10"/>
      <c r="D28" s="10"/>
      <c r="E28" s="10"/>
      <c r="F28" s="10"/>
      <c r="G28" s="10"/>
    </row>
    <row r="29" spans="1:7">
      <c r="A29" s="118" t="s">
        <v>255</v>
      </c>
      <c r="B29" s="10"/>
      <c r="C29" s="10"/>
      <c r="D29" s="10"/>
      <c r="E29" s="10"/>
      <c r="F29" s="10"/>
      <c r="G29" s="10"/>
    </row>
    <row r="30" spans="1:7">
      <c r="A30" s="118" t="s">
        <v>256</v>
      </c>
      <c r="B30" s="10"/>
      <c r="C30" s="10"/>
      <c r="D30" s="10"/>
      <c r="E30" s="10"/>
      <c r="F30" s="10"/>
      <c r="G30" s="10"/>
    </row>
    <row r="31" spans="1:7">
      <c r="A31" s="117" t="s">
        <v>257</v>
      </c>
      <c r="B31" s="10"/>
      <c r="C31" s="10"/>
      <c r="D31" s="10"/>
      <c r="E31" s="10"/>
      <c r="F31" s="10"/>
      <c r="G31" s="10"/>
    </row>
    <row r="32" spans="1:7">
      <c r="A32" s="117" t="s">
        <v>258</v>
      </c>
      <c r="B32" s="10"/>
      <c r="C32" s="10"/>
      <c r="D32" s="10"/>
      <c r="E32" s="10"/>
      <c r="F32" s="10"/>
      <c r="G32" s="10"/>
    </row>
    <row r="33" spans="1:7">
      <c r="A33" s="118" t="s">
        <v>259</v>
      </c>
      <c r="B33" s="10"/>
      <c r="C33" s="10"/>
      <c r="D33" s="10"/>
      <c r="E33" s="10"/>
      <c r="F33" s="10"/>
      <c r="G33" s="10"/>
    </row>
    <row r="34" spans="1:7">
      <c r="A34" s="117" t="s">
        <v>260</v>
      </c>
      <c r="B34" s="10"/>
      <c r="C34" s="10"/>
      <c r="D34" s="10"/>
      <c r="E34" s="10"/>
      <c r="F34" s="10"/>
      <c r="G34" s="10"/>
    </row>
    <row r="35" spans="1:7">
      <c r="A35" s="118" t="s">
        <v>261</v>
      </c>
      <c r="B35" s="10"/>
      <c r="C35" s="10"/>
      <c r="D35" s="10"/>
      <c r="E35" s="10"/>
      <c r="F35" s="10"/>
      <c r="G35" s="10"/>
    </row>
    <row r="36" spans="1:7">
      <c r="A36" s="118" t="s">
        <v>262</v>
      </c>
      <c r="B36" s="10"/>
      <c r="C36" s="10"/>
      <c r="D36" s="10"/>
      <c r="E36" s="10"/>
      <c r="F36" s="10"/>
      <c r="G36" s="10"/>
    </row>
    <row r="37" spans="1:7">
      <c r="A37" s="116" t="s">
        <v>263</v>
      </c>
      <c r="B37" s="8">
        <f t="shared" ref="B37:F37" si="0">SUM(B6:B13)+B25+B31+B32+B34</f>
        <v>25112640</v>
      </c>
      <c r="C37" s="8">
        <f t="shared" si="0"/>
        <v>978600</v>
      </c>
      <c r="D37" s="8">
        <f t="shared" si="0"/>
        <v>26091240</v>
      </c>
      <c r="E37" s="8">
        <f t="shared" si="0"/>
        <v>8355778.0599999996</v>
      </c>
      <c r="F37" s="8">
        <f t="shared" si="0"/>
        <v>8355778.0599999996</v>
      </c>
      <c r="G37" s="8"/>
    </row>
    <row r="38" spans="1:7">
      <c r="A38" s="116" t="s">
        <v>264</v>
      </c>
      <c r="B38" s="10"/>
      <c r="C38" s="10"/>
      <c r="D38" s="10"/>
      <c r="E38" s="10"/>
      <c r="F38" s="10"/>
      <c r="G38" s="8"/>
    </row>
    <row r="39" spans="1:7" ht="5.0999999999999996" customHeight="1">
      <c r="A39" s="119"/>
      <c r="B39" s="10"/>
      <c r="C39" s="10"/>
      <c r="D39" s="10"/>
      <c r="E39" s="10"/>
      <c r="F39" s="10"/>
      <c r="G39" s="10"/>
    </row>
    <row r="40" spans="1:7">
      <c r="A40" s="116" t="s">
        <v>265</v>
      </c>
      <c r="B40" s="10"/>
      <c r="C40" s="10"/>
      <c r="D40" s="10"/>
      <c r="E40" s="10"/>
      <c r="F40" s="10"/>
      <c r="G40" s="10"/>
    </row>
    <row r="41" spans="1:7">
      <c r="A41" s="117" t="s">
        <v>266</v>
      </c>
      <c r="B41" s="10"/>
      <c r="C41" s="10"/>
      <c r="D41" s="10"/>
      <c r="E41" s="10"/>
      <c r="F41" s="10"/>
      <c r="G41" s="10"/>
    </row>
    <row r="42" spans="1:7">
      <c r="A42" s="118" t="s">
        <v>267</v>
      </c>
      <c r="B42" s="10"/>
      <c r="C42" s="10"/>
      <c r="D42" s="10"/>
      <c r="E42" s="10"/>
      <c r="F42" s="10"/>
      <c r="G42" s="10"/>
    </row>
    <row r="43" spans="1:7">
      <c r="A43" s="118" t="s">
        <v>268</v>
      </c>
      <c r="B43" s="10"/>
      <c r="C43" s="10"/>
      <c r="D43" s="10"/>
      <c r="E43" s="10"/>
      <c r="F43" s="10"/>
      <c r="G43" s="10"/>
    </row>
    <row r="44" spans="1:7">
      <c r="A44" s="118" t="s">
        <v>269</v>
      </c>
      <c r="B44" s="10"/>
      <c r="C44" s="10"/>
      <c r="D44" s="10"/>
      <c r="E44" s="10"/>
      <c r="F44" s="10"/>
      <c r="G44" s="10"/>
    </row>
    <row r="45" spans="1:7" ht="22.5">
      <c r="A45" s="120" t="s">
        <v>270</v>
      </c>
      <c r="B45" s="10"/>
      <c r="C45" s="10"/>
      <c r="D45" s="10"/>
      <c r="E45" s="10"/>
      <c r="F45" s="10"/>
      <c r="G45" s="10"/>
    </row>
    <row r="46" spans="1:7">
      <c r="A46" s="118" t="s">
        <v>271</v>
      </c>
      <c r="B46" s="10"/>
      <c r="C46" s="10"/>
      <c r="D46" s="10"/>
      <c r="E46" s="10"/>
      <c r="F46" s="10"/>
      <c r="G46" s="10"/>
    </row>
    <row r="47" spans="1:7">
      <c r="A47" s="118" t="s">
        <v>272</v>
      </c>
      <c r="B47" s="10"/>
      <c r="C47" s="10"/>
      <c r="D47" s="10"/>
      <c r="E47" s="10"/>
      <c r="F47" s="10"/>
      <c r="G47" s="10"/>
    </row>
    <row r="48" spans="1:7">
      <c r="A48" s="118" t="s">
        <v>273</v>
      </c>
      <c r="B48" s="10"/>
      <c r="C48" s="10"/>
      <c r="D48" s="10"/>
      <c r="E48" s="10"/>
      <c r="F48" s="10"/>
      <c r="G48" s="10"/>
    </row>
    <row r="49" spans="1:7">
      <c r="A49" s="118" t="s">
        <v>274</v>
      </c>
      <c r="B49" s="10"/>
      <c r="C49" s="10"/>
      <c r="D49" s="10"/>
      <c r="E49" s="10"/>
      <c r="F49" s="10"/>
      <c r="G49" s="10"/>
    </row>
    <row r="50" spans="1:7">
      <c r="A50" s="117" t="s">
        <v>275</v>
      </c>
      <c r="B50" s="10"/>
      <c r="C50" s="10"/>
      <c r="D50" s="10"/>
      <c r="E50" s="10"/>
      <c r="F50" s="10"/>
      <c r="G50" s="10"/>
    </row>
    <row r="51" spans="1:7">
      <c r="A51" s="118" t="s">
        <v>276</v>
      </c>
      <c r="B51" s="10"/>
      <c r="C51" s="10"/>
      <c r="D51" s="10"/>
      <c r="E51" s="10"/>
      <c r="F51" s="10"/>
      <c r="G51" s="10"/>
    </row>
    <row r="52" spans="1:7">
      <c r="A52" s="118" t="s">
        <v>277</v>
      </c>
      <c r="B52" s="10"/>
      <c r="C52" s="10"/>
      <c r="D52" s="10"/>
      <c r="E52" s="10"/>
      <c r="F52" s="10"/>
      <c r="G52" s="10"/>
    </row>
    <row r="53" spans="1:7">
      <c r="A53" s="118" t="s">
        <v>278</v>
      </c>
      <c r="B53" s="10"/>
      <c r="C53" s="10"/>
      <c r="D53" s="10"/>
      <c r="E53" s="10"/>
      <c r="F53" s="10"/>
      <c r="G53" s="10"/>
    </row>
    <row r="54" spans="1:7">
      <c r="A54" s="118" t="s">
        <v>279</v>
      </c>
      <c r="B54" s="10"/>
      <c r="C54" s="10"/>
      <c r="D54" s="10"/>
      <c r="E54" s="10"/>
      <c r="F54" s="10"/>
      <c r="G54" s="10"/>
    </row>
    <row r="55" spans="1:7">
      <c r="A55" s="117" t="s">
        <v>280</v>
      </c>
      <c r="B55" s="10"/>
      <c r="C55" s="10"/>
      <c r="D55" s="10"/>
      <c r="E55" s="10"/>
      <c r="F55" s="10"/>
      <c r="G55" s="10"/>
    </row>
    <row r="56" spans="1:7">
      <c r="A56" s="118" t="s">
        <v>281</v>
      </c>
      <c r="B56" s="10"/>
      <c r="C56" s="10"/>
      <c r="D56" s="10"/>
      <c r="E56" s="10"/>
      <c r="F56" s="10"/>
      <c r="G56" s="10"/>
    </row>
    <row r="57" spans="1:7">
      <c r="A57" s="118" t="s">
        <v>282</v>
      </c>
      <c r="B57" s="10"/>
      <c r="C57" s="10"/>
      <c r="D57" s="10"/>
      <c r="E57" s="10"/>
      <c r="F57" s="10"/>
      <c r="G57" s="10"/>
    </row>
    <row r="58" spans="1:7">
      <c r="A58" s="117" t="s">
        <v>283</v>
      </c>
      <c r="B58" s="10"/>
      <c r="C58" s="10"/>
      <c r="D58" s="10"/>
      <c r="E58" s="10"/>
      <c r="F58" s="10"/>
      <c r="G58" s="10"/>
    </row>
    <row r="59" spans="1:7">
      <c r="A59" s="117" t="s">
        <v>284</v>
      </c>
      <c r="B59" s="10"/>
      <c r="C59" s="10"/>
      <c r="D59" s="10"/>
      <c r="E59" s="10"/>
      <c r="F59" s="10"/>
      <c r="G59" s="10"/>
    </row>
    <row r="60" spans="1:7">
      <c r="A60" s="116" t="s">
        <v>285</v>
      </c>
      <c r="B60" s="8"/>
      <c r="C60" s="8"/>
      <c r="D60" s="8"/>
      <c r="E60" s="8"/>
      <c r="F60" s="8"/>
      <c r="G60" s="8"/>
    </row>
    <row r="61" spans="1:7" ht="5.0999999999999996" customHeight="1">
      <c r="A61" s="119"/>
      <c r="B61" s="10"/>
      <c r="C61" s="10"/>
      <c r="D61" s="10"/>
      <c r="E61" s="10"/>
      <c r="F61" s="10"/>
      <c r="G61" s="10"/>
    </row>
    <row r="62" spans="1:7">
      <c r="A62" s="116" t="s">
        <v>286</v>
      </c>
      <c r="B62" s="8"/>
      <c r="C62" s="8"/>
      <c r="D62" s="8"/>
      <c r="E62" s="8"/>
      <c r="F62" s="8"/>
      <c r="G62" s="8"/>
    </row>
    <row r="63" spans="1:7">
      <c r="A63" s="117" t="s">
        <v>287</v>
      </c>
      <c r="B63" s="10"/>
      <c r="C63" s="10"/>
      <c r="D63" s="10"/>
      <c r="E63" s="10"/>
      <c r="F63" s="10"/>
      <c r="G63" s="10"/>
    </row>
    <row r="64" spans="1:7" ht="5.0999999999999996" customHeight="1">
      <c r="A64" s="119"/>
      <c r="B64" s="10"/>
      <c r="C64" s="10"/>
      <c r="D64" s="10"/>
      <c r="E64" s="10"/>
      <c r="F64" s="10"/>
      <c r="G64" s="10"/>
    </row>
    <row r="65" spans="1:7">
      <c r="A65" s="116" t="s">
        <v>288</v>
      </c>
      <c r="B65" s="8">
        <f t="shared" ref="B65:F65" si="1">B37+B60+B62</f>
        <v>25112640</v>
      </c>
      <c r="C65" s="8">
        <f t="shared" si="1"/>
        <v>978600</v>
      </c>
      <c r="D65" s="8">
        <f t="shared" si="1"/>
        <v>26091240</v>
      </c>
      <c r="E65" s="8">
        <f t="shared" si="1"/>
        <v>8355778.0599999996</v>
      </c>
      <c r="F65" s="8">
        <f t="shared" si="1"/>
        <v>8355778.0599999996</v>
      </c>
      <c r="G65" s="8"/>
    </row>
    <row r="66" spans="1:7" ht="5.0999999999999996" customHeight="1">
      <c r="A66" s="119"/>
      <c r="B66" s="10"/>
      <c r="C66" s="10"/>
      <c r="D66" s="10"/>
      <c r="E66" s="10"/>
      <c r="F66" s="10"/>
      <c r="G66" s="10"/>
    </row>
    <row r="67" spans="1:7">
      <c r="A67" s="116" t="s">
        <v>289</v>
      </c>
      <c r="B67" s="10"/>
      <c r="C67" s="10"/>
      <c r="D67" s="10"/>
      <c r="E67" s="10"/>
      <c r="F67" s="10"/>
      <c r="G67" s="10"/>
    </row>
    <row r="68" spans="1:7">
      <c r="A68" s="117" t="s">
        <v>290</v>
      </c>
      <c r="B68" s="10"/>
      <c r="C68" s="10"/>
      <c r="D68" s="10"/>
      <c r="E68" s="10"/>
      <c r="F68" s="10"/>
      <c r="G68" s="10"/>
    </row>
    <row r="69" spans="1:7">
      <c r="A69" s="117" t="s">
        <v>291</v>
      </c>
      <c r="B69" s="10"/>
      <c r="C69" s="10"/>
      <c r="D69" s="10"/>
      <c r="E69" s="10"/>
      <c r="F69" s="10"/>
      <c r="G69" s="10"/>
    </row>
    <row r="70" spans="1:7">
      <c r="A70" s="121" t="s">
        <v>292</v>
      </c>
      <c r="B70" s="8"/>
      <c r="C70" s="8"/>
      <c r="D70" s="8"/>
      <c r="E70" s="8"/>
      <c r="F70" s="8"/>
      <c r="G70" s="8"/>
    </row>
    <row r="71" spans="1:7" ht="5.0999999999999996" customHeight="1">
      <c r="A71" s="122"/>
      <c r="B71" s="17"/>
      <c r="C71" s="17"/>
      <c r="D71" s="17"/>
      <c r="E71" s="17"/>
      <c r="F71" s="17"/>
      <c r="G71" s="17"/>
    </row>
    <row r="72" spans="1:7" ht="15">
      <c r="A72" t="s">
        <v>186</v>
      </c>
      <c r="B72" s="123"/>
      <c r="C72" s="123"/>
      <c r="D72" s="123"/>
      <c r="E72" s="124"/>
      <c r="F72" s="125"/>
    </row>
    <row r="73" spans="1:7" ht="12.75">
      <c r="E73" s="126"/>
      <c r="F73" s="127"/>
    </row>
  </sheetData>
  <mergeCells count="2">
    <mergeCell ref="A1:G1"/>
    <mergeCell ref="B2:F2"/>
  </mergeCells>
  <pageMargins left="0.7" right="0.7" top="0.75" bottom="0.75" header="0.3" footer="0.3"/>
  <pageSetup scale="4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8"/>
  <sheetViews>
    <sheetView zoomScaleNormal="100" workbookViewId="0">
      <selection sqref="A1:XFD1048576"/>
    </sheetView>
  </sheetViews>
  <sheetFormatPr baseColWidth="10" defaultRowHeight="15"/>
  <cols>
    <col min="1" max="1" width="5" style="138" customWidth="1"/>
    <col min="2" max="2" width="53.85546875" style="138" customWidth="1"/>
    <col min="3" max="3" width="15.7109375" style="138" customWidth="1"/>
    <col min="4" max="4" width="17" style="138" customWidth="1"/>
    <col min="5" max="8" width="15.7109375" style="138" customWidth="1"/>
    <col min="9" max="16384" width="11.42578125" style="138"/>
  </cols>
  <sheetData>
    <row r="1" spans="1:8" ht="50.1" customHeight="1">
      <c r="A1" s="135" t="s">
        <v>302</v>
      </c>
      <c r="B1" s="136"/>
      <c r="C1" s="136"/>
      <c r="D1" s="136"/>
      <c r="E1" s="136"/>
      <c r="F1" s="136"/>
      <c r="G1" s="136"/>
      <c r="H1" s="137"/>
    </row>
    <row r="2" spans="1:8">
      <c r="A2" s="139" t="s">
        <v>204</v>
      </c>
      <c r="B2" s="140"/>
      <c r="C2" s="135" t="s">
        <v>303</v>
      </c>
      <c r="D2" s="136"/>
      <c r="E2" s="136"/>
      <c r="F2" s="136"/>
      <c r="G2" s="137"/>
      <c r="H2" s="141" t="s">
        <v>304</v>
      </c>
    </row>
    <row r="3" spans="1:8" ht="24.95" customHeight="1">
      <c r="A3" s="142"/>
      <c r="B3" s="143"/>
      <c r="C3" s="144" t="s">
        <v>305</v>
      </c>
      <c r="D3" s="144" t="s">
        <v>227</v>
      </c>
      <c r="E3" s="144" t="s">
        <v>228</v>
      </c>
      <c r="F3" s="144" t="s">
        <v>189</v>
      </c>
      <c r="G3" s="144" t="s">
        <v>306</v>
      </c>
      <c r="H3" s="145"/>
    </row>
    <row r="4" spans="1:8">
      <c r="A4" s="146"/>
      <c r="B4" s="147"/>
      <c r="C4" s="148">
        <v>1</v>
      </c>
      <c r="D4" s="148">
        <v>2</v>
      </c>
      <c r="E4" s="148" t="s">
        <v>307</v>
      </c>
      <c r="F4" s="148">
        <v>4</v>
      </c>
      <c r="G4" s="148">
        <v>5</v>
      </c>
      <c r="H4" s="148" t="s">
        <v>308</v>
      </c>
    </row>
    <row r="5" spans="1:8">
      <c r="A5" s="149" t="s">
        <v>309</v>
      </c>
      <c r="B5" s="150"/>
      <c r="C5" s="151">
        <f>SUM(C6:C12)</f>
        <v>11443193.68</v>
      </c>
      <c r="D5" s="151">
        <f>SUM(D6:D12)</f>
        <v>5444.66</v>
      </c>
      <c r="E5" s="151">
        <f>C5+D5</f>
        <v>11448638.34</v>
      </c>
      <c r="F5" s="151">
        <f>SUM(F6:F12)</f>
        <v>2054460.89</v>
      </c>
      <c r="G5" s="151">
        <f>SUM(G6:G12)</f>
        <v>2054460.89</v>
      </c>
      <c r="H5" s="151">
        <f>E5-F5</f>
        <v>9394177.4499999993</v>
      </c>
    </row>
    <row r="6" spans="1:8">
      <c r="A6" s="152">
        <v>1100</v>
      </c>
      <c r="B6" s="153" t="s">
        <v>310</v>
      </c>
      <c r="C6" s="154">
        <v>6505567.4199999999</v>
      </c>
      <c r="D6" s="154">
        <v>0</v>
      </c>
      <c r="E6" s="154">
        <f t="shared" ref="E6:E54" si="0">C6+D6</f>
        <v>6505567.4199999999</v>
      </c>
      <c r="F6" s="154">
        <v>1271627.9099999999</v>
      </c>
      <c r="G6" s="154">
        <v>1271627.9099999999</v>
      </c>
      <c r="H6" s="154">
        <f t="shared" ref="H6:H54" si="1">E6-F6</f>
        <v>5233939.51</v>
      </c>
    </row>
    <row r="7" spans="1:8">
      <c r="A7" s="152">
        <v>1200</v>
      </c>
      <c r="B7" s="153" t="s">
        <v>311</v>
      </c>
      <c r="C7" s="154">
        <v>0</v>
      </c>
      <c r="D7" s="154">
        <v>0</v>
      </c>
      <c r="E7" s="154">
        <f t="shared" si="0"/>
        <v>0</v>
      </c>
      <c r="F7" s="154">
        <v>0</v>
      </c>
      <c r="G7" s="154">
        <v>0</v>
      </c>
      <c r="H7" s="154">
        <f t="shared" si="1"/>
        <v>0</v>
      </c>
    </row>
    <row r="8" spans="1:8">
      <c r="A8" s="152">
        <v>1300</v>
      </c>
      <c r="B8" s="153" t="s">
        <v>312</v>
      </c>
      <c r="C8" s="154">
        <v>1888918.83</v>
      </c>
      <c r="D8" s="154">
        <v>5050.46</v>
      </c>
      <c r="E8" s="154">
        <f t="shared" si="0"/>
        <v>1893969.29</v>
      </c>
      <c r="F8" s="154">
        <v>171567.7</v>
      </c>
      <c r="G8" s="154">
        <v>171567.7</v>
      </c>
      <c r="H8" s="154">
        <f t="shared" si="1"/>
        <v>1722401.59</v>
      </c>
    </row>
    <row r="9" spans="1:8">
      <c r="A9" s="152">
        <v>1400</v>
      </c>
      <c r="B9" s="153" t="s">
        <v>313</v>
      </c>
      <c r="C9" s="154">
        <v>1284092.54</v>
      </c>
      <c r="D9" s="154">
        <v>0</v>
      </c>
      <c r="E9" s="154">
        <f t="shared" si="0"/>
        <v>1284092.54</v>
      </c>
      <c r="F9" s="154">
        <v>341362.46</v>
      </c>
      <c r="G9" s="154">
        <v>341362.46</v>
      </c>
      <c r="H9" s="154">
        <f t="shared" si="1"/>
        <v>942730.08000000007</v>
      </c>
    </row>
    <row r="10" spans="1:8">
      <c r="A10" s="152">
        <v>1500</v>
      </c>
      <c r="B10" s="153" t="s">
        <v>314</v>
      </c>
      <c r="C10" s="154">
        <v>1764614.89</v>
      </c>
      <c r="D10" s="154">
        <v>394.2</v>
      </c>
      <c r="E10" s="154">
        <f t="shared" si="0"/>
        <v>1765009.0899999999</v>
      </c>
      <c r="F10" s="154">
        <v>269902.82</v>
      </c>
      <c r="G10" s="154">
        <v>269902.82</v>
      </c>
      <c r="H10" s="154">
        <f t="shared" si="1"/>
        <v>1495106.2699999998</v>
      </c>
    </row>
    <row r="11" spans="1:8">
      <c r="A11" s="152">
        <v>1600</v>
      </c>
      <c r="B11" s="153" t="s">
        <v>315</v>
      </c>
      <c r="C11" s="154">
        <v>0</v>
      </c>
      <c r="D11" s="154">
        <v>0</v>
      </c>
      <c r="E11" s="154">
        <f t="shared" si="0"/>
        <v>0</v>
      </c>
      <c r="F11" s="154">
        <v>0</v>
      </c>
      <c r="G11" s="154">
        <v>0</v>
      </c>
      <c r="H11" s="154">
        <f t="shared" si="1"/>
        <v>0</v>
      </c>
    </row>
    <row r="12" spans="1:8">
      <c r="A12" s="152">
        <v>1700</v>
      </c>
      <c r="B12" s="153" t="s">
        <v>316</v>
      </c>
      <c r="C12" s="154">
        <v>0</v>
      </c>
      <c r="D12" s="154">
        <v>0</v>
      </c>
      <c r="E12" s="154">
        <f t="shared" si="0"/>
        <v>0</v>
      </c>
      <c r="F12" s="154">
        <v>0</v>
      </c>
      <c r="G12" s="154">
        <v>0</v>
      </c>
      <c r="H12" s="154">
        <f t="shared" si="1"/>
        <v>0</v>
      </c>
    </row>
    <row r="13" spans="1:8">
      <c r="A13" s="149" t="s">
        <v>317</v>
      </c>
      <c r="B13" s="150"/>
      <c r="C13" s="154">
        <f>SUM(C14:C22)</f>
        <v>2248964.81</v>
      </c>
      <c r="D13" s="154">
        <f>SUM(D14:D22)</f>
        <v>0</v>
      </c>
      <c r="E13" s="154">
        <f t="shared" si="0"/>
        <v>2248964.81</v>
      </c>
      <c r="F13" s="154">
        <f>SUM(F14:F22)</f>
        <v>364660.04</v>
      </c>
      <c r="G13" s="154">
        <f>SUM(G14:G22)</f>
        <v>299128.05</v>
      </c>
      <c r="H13" s="154">
        <f t="shared" si="1"/>
        <v>1884304.77</v>
      </c>
    </row>
    <row r="14" spans="1:8">
      <c r="A14" s="152">
        <v>2100</v>
      </c>
      <c r="B14" s="153" t="s">
        <v>318</v>
      </c>
      <c r="C14" s="154">
        <v>243440.7</v>
      </c>
      <c r="D14" s="154">
        <v>-55.84</v>
      </c>
      <c r="E14" s="154">
        <f t="shared" si="0"/>
        <v>243384.86000000002</v>
      </c>
      <c r="F14" s="154">
        <v>52729.8</v>
      </c>
      <c r="G14" s="154">
        <v>47049.8</v>
      </c>
      <c r="H14" s="154">
        <f t="shared" si="1"/>
        <v>190655.06</v>
      </c>
    </row>
    <row r="15" spans="1:8">
      <c r="A15" s="152">
        <v>2200</v>
      </c>
      <c r="B15" s="153" t="s">
        <v>319</v>
      </c>
      <c r="C15" s="154">
        <v>25000</v>
      </c>
      <c r="D15" s="154">
        <v>55.84</v>
      </c>
      <c r="E15" s="154">
        <f t="shared" si="0"/>
        <v>25055.84</v>
      </c>
      <c r="F15" s="154">
        <v>25055.84</v>
      </c>
      <c r="G15" s="154">
        <v>25055.84</v>
      </c>
      <c r="H15" s="154">
        <f t="shared" si="1"/>
        <v>0</v>
      </c>
    </row>
    <row r="16" spans="1:8">
      <c r="A16" s="152">
        <v>2300</v>
      </c>
      <c r="B16" s="153" t="s">
        <v>320</v>
      </c>
      <c r="C16" s="154">
        <v>0</v>
      </c>
      <c r="D16" s="154">
        <v>0</v>
      </c>
      <c r="E16" s="154">
        <f t="shared" si="0"/>
        <v>0</v>
      </c>
      <c r="F16" s="154">
        <v>0</v>
      </c>
      <c r="G16" s="154">
        <v>0</v>
      </c>
      <c r="H16" s="154">
        <f t="shared" si="1"/>
        <v>0</v>
      </c>
    </row>
    <row r="17" spans="1:8">
      <c r="A17" s="152">
        <v>2400</v>
      </c>
      <c r="B17" s="153" t="s">
        <v>321</v>
      </c>
      <c r="C17" s="154">
        <v>1158374.1100000001</v>
      </c>
      <c r="D17" s="154">
        <v>0</v>
      </c>
      <c r="E17" s="154">
        <f t="shared" si="0"/>
        <v>1158374.1100000001</v>
      </c>
      <c r="F17" s="154">
        <v>157286.26999999999</v>
      </c>
      <c r="G17" s="154">
        <v>153356.26999999999</v>
      </c>
      <c r="H17" s="154">
        <f t="shared" si="1"/>
        <v>1001087.8400000001</v>
      </c>
    </row>
    <row r="18" spans="1:8">
      <c r="A18" s="152">
        <v>2500</v>
      </c>
      <c r="B18" s="153" t="s">
        <v>322</v>
      </c>
      <c r="C18" s="154">
        <v>180000</v>
      </c>
      <c r="D18" s="154">
        <v>0</v>
      </c>
      <c r="E18" s="154">
        <f t="shared" si="0"/>
        <v>180000</v>
      </c>
      <c r="F18" s="154">
        <v>82285</v>
      </c>
      <c r="G18" s="154">
        <v>44335</v>
      </c>
      <c r="H18" s="154">
        <f t="shared" si="1"/>
        <v>97715</v>
      </c>
    </row>
    <row r="19" spans="1:8">
      <c r="A19" s="152">
        <v>2600</v>
      </c>
      <c r="B19" s="153" t="s">
        <v>323</v>
      </c>
      <c r="C19" s="154">
        <v>371900</v>
      </c>
      <c r="D19" s="154">
        <v>0</v>
      </c>
      <c r="E19" s="154">
        <f t="shared" si="0"/>
        <v>371900</v>
      </c>
      <c r="F19" s="154">
        <v>47303.13</v>
      </c>
      <c r="G19" s="154">
        <v>29331.14</v>
      </c>
      <c r="H19" s="154">
        <f t="shared" si="1"/>
        <v>324596.87</v>
      </c>
    </row>
    <row r="20" spans="1:8">
      <c r="A20" s="152">
        <v>2700</v>
      </c>
      <c r="B20" s="153" t="s">
        <v>324</v>
      </c>
      <c r="C20" s="154">
        <v>66700</v>
      </c>
      <c r="D20" s="154">
        <v>0</v>
      </c>
      <c r="E20" s="154">
        <f t="shared" si="0"/>
        <v>66700</v>
      </c>
      <c r="F20" s="154">
        <v>0</v>
      </c>
      <c r="G20" s="154">
        <v>0</v>
      </c>
      <c r="H20" s="154">
        <f t="shared" si="1"/>
        <v>66700</v>
      </c>
    </row>
    <row r="21" spans="1:8">
      <c r="A21" s="152">
        <v>2800</v>
      </c>
      <c r="B21" s="153" t="s">
        <v>325</v>
      </c>
      <c r="C21" s="154">
        <v>0</v>
      </c>
      <c r="D21" s="154">
        <v>0</v>
      </c>
      <c r="E21" s="154">
        <f t="shared" si="0"/>
        <v>0</v>
      </c>
      <c r="F21" s="154">
        <v>0</v>
      </c>
      <c r="G21" s="154">
        <v>0</v>
      </c>
      <c r="H21" s="154">
        <f t="shared" si="1"/>
        <v>0</v>
      </c>
    </row>
    <row r="22" spans="1:8">
      <c r="A22" s="152">
        <v>2900</v>
      </c>
      <c r="B22" s="153" t="s">
        <v>326</v>
      </c>
      <c r="C22" s="154">
        <v>203550</v>
      </c>
      <c r="D22" s="154">
        <v>0</v>
      </c>
      <c r="E22" s="154">
        <f t="shared" si="0"/>
        <v>203550</v>
      </c>
      <c r="F22" s="154">
        <v>0</v>
      </c>
      <c r="G22" s="154">
        <v>0</v>
      </c>
      <c r="H22" s="154">
        <f t="shared" si="1"/>
        <v>203550</v>
      </c>
    </row>
    <row r="23" spans="1:8">
      <c r="A23" s="149" t="s">
        <v>327</v>
      </c>
      <c r="B23" s="150"/>
      <c r="C23" s="154">
        <f>SUM(C24:C32)</f>
        <v>9893981.5099999998</v>
      </c>
      <c r="D23" s="154">
        <f>SUM(D24:D32)</f>
        <v>-810617.07000000007</v>
      </c>
      <c r="E23" s="154">
        <f t="shared" si="0"/>
        <v>9083364.4399999995</v>
      </c>
      <c r="F23" s="154">
        <f>SUM(F24:F32)</f>
        <v>2507570.6399999997</v>
      </c>
      <c r="G23" s="154">
        <f>SUM(G24:G32)</f>
        <v>2501108.0999999996</v>
      </c>
      <c r="H23" s="154">
        <f t="shared" si="1"/>
        <v>6575793.7999999998</v>
      </c>
    </row>
    <row r="24" spans="1:8">
      <c r="A24" s="152">
        <v>3100</v>
      </c>
      <c r="B24" s="153" t="s">
        <v>328</v>
      </c>
      <c r="C24" s="154">
        <v>7862000</v>
      </c>
      <c r="D24" s="154">
        <v>-805172.41</v>
      </c>
      <c r="E24" s="154">
        <f t="shared" si="0"/>
        <v>7056827.5899999999</v>
      </c>
      <c r="F24" s="154">
        <v>1989451.29</v>
      </c>
      <c r="G24" s="154">
        <v>1982988.75</v>
      </c>
      <c r="H24" s="154">
        <f t="shared" si="1"/>
        <v>5067376.3</v>
      </c>
    </row>
    <row r="25" spans="1:8">
      <c r="A25" s="152">
        <v>3200</v>
      </c>
      <c r="B25" s="153" t="s">
        <v>329</v>
      </c>
      <c r="C25" s="154">
        <v>315500</v>
      </c>
      <c r="D25" s="154">
        <v>-5444.66</v>
      </c>
      <c r="E25" s="154">
        <f t="shared" si="0"/>
        <v>310055.34000000003</v>
      </c>
      <c r="F25" s="154">
        <v>16800</v>
      </c>
      <c r="G25" s="154">
        <v>16800</v>
      </c>
      <c r="H25" s="154">
        <f t="shared" si="1"/>
        <v>293255.34000000003</v>
      </c>
    </row>
    <row r="26" spans="1:8">
      <c r="A26" s="152">
        <v>3300</v>
      </c>
      <c r="B26" s="153" t="s">
        <v>330</v>
      </c>
      <c r="C26" s="154">
        <v>187000</v>
      </c>
      <c r="D26" s="154">
        <v>0</v>
      </c>
      <c r="E26" s="154">
        <f t="shared" si="0"/>
        <v>187000</v>
      </c>
      <c r="F26" s="154">
        <v>85957.56</v>
      </c>
      <c r="G26" s="154">
        <v>85957.56</v>
      </c>
      <c r="H26" s="154">
        <f t="shared" si="1"/>
        <v>101042.44</v>
      </c>
    </row>
    <row r="27" spans="1:8">
      <c r="A27" s="152">
        <v>3400</v>
      </c>
      <c r="B27" s="153" t="s">
        <v>331</v>
      </c>
      <c r="C27" s="154">
        <v>45000</v>
      </c>
      <c r="D27" s="154">
        <v>0</v>
      </c>
      <c r="E27" s="154">
        <f t="shared" si="0"/>
        <v>45000</v>
      </c>
      <c r="F27" s="154">
        <v>10859.38</v>
      </c>
      <c r="G27" s="154">
        <v>10859.38</v>
      </c>
      <c r="H27" s="154">
        <f t="shared" si="1"/>
        <v>34140.620000000003</v>
      </c>
    </row>
    <row r="28" spans="1:8">
      <c r="A28" s="152">
        <v>3500</v>
      </c>
      <c r="B28" s="153" t="s">
        <v>332</v>
      </c>
      <c r="C28" s="154">
        <v>1062182.31</v>
      </c>
      <c r="D28" s="154">
        <v>-73909.259999999995</v>
      </c>
      <c r="E28" s="154">
        <f t="shared" si="0"/>
        <v>988273.05</v>
      </c>
      <c r="F28" s="154">
        <v>153833.79999999999</v>
      </c>
      <c r="G28" s="154">
        <v>153833.79999999999</v>
      </c>
      <c r="H28" s="154">
        <f t="shared" si="1"/>
        <v>834439.25</v>
      </c>
    </row>
    <row r="29" spans="1:8">
      <c r="A29" s="152">
        <v>3600</v>
      </c>
      <c r="B29" s="153" t="s">
        <v>333</v>
      </c>
      <c r="C29" s="154">
        <v>30000</v>
      </c>
      <c r="D29" s="154">
        <v>0</v>
      </c>
      <c r="E29" s="154">
        <f t="shared" si="0"/>
        <v>30000</v>
      </c>
      <c r="F29" s="154">
        <v>4640</v>
      </c>
      <c r="G29" s="154">
        <v>4640</v>
      </c>
      <c r="H29" s="154">
        <f t="shared" si="1"/>
        <v>25360</v>
      </c>
    </row>
    <row r="30" spans="1:8">
      <c r="A30" s="152">
        <v>3700</v>
      </c>
      <c r="B30" s="153" t="s">
        <v>334</v>
      </c>
      <c r="C30" s="154">
        <v>48500</v>
      </c>
      <c r="D30" s="154">
        <v>0</v>
      </c>
      <c r="E30" s="154">
        <f t="shared" si="0"/>
        <v>48500</v>
      </c>
      <c r="F30" s="154">
        <v>2769.35</v>
      </c>
      <c r="G30" s="154">
        <v>2769.35</v>
      </c>
      <c r="H30" s="154">
        <f t="shared" si="1"/>
        <v>45730.65</v>
      </c>
    </row>
    <row r="31" spans="1:8">
      <c r="A31" s="152">
        <v>3800</v>
      </c>
      <c r="B31" s="153" t="s">
        <v>335</v>
      </c>
      <c r="C31" s="154">
        <v>50000</v>
      </c>
      <c r="D31" s="154">
        <v>0</v>
      </c>
      <c r="E31" s="154">
        <f t="shared" si="0"/>
        <v>50000</v>
      </c>
      <c r="F31" s="154">
        <v>0</v>
      </c>
      <c r="G31" s="154">
        <v>0</v>
      </c>
      <c r="H31" s="154">
        <f t="shared" si="1"/>
        <v>50000</v>
      </c>
    </row>
    <row r="32" spans="1:8">
      <c r="A32" s="152">
        <v>3900</v>
      </c>
      <c r="B32" s="153" t="s">
        <v>336</v>
      </c>
      <c r="C32" s="154">
        <v>293799.2</v>
      </c>
      <c r="D32" s="154">
        <v>73909.259999999995</v>
      </c>
      <c r="E32" s="154">
        <f t="shared" si="0"/>
        <v>367708.46</v>
      </c>
      <c r="F32" s="154">
        <v>243259.26</v>
      </c>
      <c r="G32" s="154">
        <v>243259.26</v>
      </c>
      <c r="H32" s="154">
        <f t="shared" si="1"/>
        <v>124449.20000000001</v>
      </c>
    </row>
    <row r="33" spans="1:8">
      <c r="A33" s="149" t="s">
        <v>337</v>
      </c>
      <c r="B33" s="150"/>
      <c r="C33" s="154"/>
      <c r="D33" s="154"/>
      <c r="E33" s="154"/>
      <c r="F33" s="154"/>
      <c r="G33" s="154"/>
      <c r="H33" s="154"/>
    </row>
    <row r="34" spans="1:8">
      <c r="A34" s="152">
        <v>4100</v>
      </c>
      <c r="B34" s="153" t="s">
        <v>338</v>
      </c>
      <c r="C34" s="154"/>
      <c r="D34" s="154"/>
      <c r="E34" s="154"/>
      <c r="F34" s="154"/>
      <c r="G34" s="154"/>
      <c r="H34" s="154"/>
    </row>
    <row r="35" spans="1:8">
      <c r="A35" s="152">
        <v>4200</v>
      </c>
      <c r="B35" s="153" t="s">
        <v>339</v>
      </c>
      <c r="C35" s="154"/>
      <c r="D35" s="154"/>
      <c r="E35" s="154"/>
      <c r="F35" s="154"/>
      <c r="G35" s="154"/>
      <c r="H35" s="154"/>
    </row>
    <row r="36" spans="1:8">
      <c r="A36" s="152">
        <v>4300</v>
      </c>
      <c r="B36" s="153" t="s">
        <v>340</v>
      </c>
      <c r="C36" s="154"/>
      <c r="D36" s="154"/>
      <c r="E36" s="154"/>
      <c r="F36" s="154"/>
      <c r="G36" s="154"/>
      <c r="H36" s="154"/>
    </row>
    <row r="37" spans="1:8">
      <c r="A37" s="152">
        <v>4400</v>
      </c>
      <c r="B37" s="153" t="s">
        <v>341</v>
      </c>
      <c r="C37" s="154"/>
      <c r="D37" s="154"/>
      <c r="E37" s="154"/>
      <c r="F37" s="154"/>
      <c r="G37" s="154"/>
      <c r="H37" s="154"/>
    </row>
    <row r="38" spans="1:8">
      <c r="A38" s="152">
        <v>4500</v>
      </c>
      <c r="B38" s="153" t="s">
        <v>342</v>
      </c>
      <c r="C38" s="154"/>
      <c r="D38" s="154"/>
      <c r="E38" s="154"/>
      <c r="F38" s="154"/>
      <c r="G38" s="154"/>
      <c r="H38" s="154"/>
    </row>
    <row r="39" spans="1:8">
      <c r="A39" s="152">
        <v>4600</v>
      </c>
      <c r="B39" s="153" t="s">
        <v>343</v>
      </c>
      <c r="C39" s="154"/>
      <c r="D39" s="154"/>
      <c r="E39" s="154"/>
      <c r="F39" s="154"/>
      <c r="G39" s="154"/>
      <c r="H39" s="154"/>
    </row>
    <row r="40" spans="1:8">
      <c r="A40" s="152">
        <v>4700</v>
      </c>
      <c r="B40" s="153" t="s">
        <v>344</v>
      </c>
      <c r="C40" s="154"/>
      <c r="D40" s="154"/>
      <c r="E40" s="154"/>
      <c r="F40" s="154"/>
      <c r="G40" s="154"/>
      <c r="H40" s="154"/>
    </row>
    <row r="41" spans="1:8">
      <c r="A41" s="152">
        <v>4800</v>
      </c>
      <c r="B41" s="153" t="s">
        <v>345</v>
      </c>
      <c r="C41" s="154"/>
      <c r="D41" s="154"/>
      <c r="E41" s="154"/>
      <c r="F41" s="154"/>
      <c r="G41" s="154"/>
      <c r="H41" s="154"/>
    </row>
    <row r="42" spans="1:8">
      <c r="A42" s="152">
        <v>4900</v>
      </c>
      <c r="B42" s="153" t="s">
        <v>346</v>
      </c>
      <c r="C42" s="154"/>
      <c r="D42" s="154"/>
      <c r="E42" s="154"/>
      <c r="F42" s="154"/>
      <c r="G42" s="154"/>
      <c r="H42" s="154"/>
    </row>
    <row r="43" spans="1:8">
      <c r="A43" s="149" t="s">
        <v>347</v>
      </c>
      <c r="B43" s="150"/>
      <c r="C43" s="154">
        <f>SUM(C44:C52)</f>
        <v>1126500</v>
      </c>
      <c r="D43" s="154">
        <f>SUM(D44:D52)</f>
        <v>1783772.41</v>
      </c>
      <c r="E43" s="154">
        <f t="shared" si="0"/>
        <v>2910272.41</v>
      </c>
      <c r="F43" s="154">
        <f>SUM(F44:F52)</f>
        <v>1228574.99</v>
      </c>
      <c r="G43" s="154">
        <f>SUM(G44:G52)</f>
        <v>1208574.99</v>
      </c>
      <c r="H43" s="154">
        <f t="shared" si="1"/>
        <v>1681697.4200000002</v>
      </c>
    </row>
    <row r="44" spans="1:8">
      <c r="A44" s="152">
        <v>5100</v>
      </c>
      <c r="B44" s="153" t="s">
        <v>348</v>
      </c>
      <c r="C44" s="154">
        <v>129500</v>
      </c>
      <c r="D44" s="154"/>
      <c r="E44" s="154">
        <f t="shared" si="0"/>
        <v>129500</v>
      </c>
      <c r="F44" s="154">
        <v>3402.58</v>
      </c>
      <c r="G44" s="154">
        <v>3402.58</v>
      </c>
      <c r="H44" s="154">
        <f t="shared" si="1"/>
        <v>126097.42</v>
      </c>
    </row>
    <row r="45" spans="1:8">
      <c r="A45" s="152">
        <v>5200</v>
      </c>
      <c r="B45" s="153" t="s">
        <v>349</v>
      </c>
      <c r="C45" s="154"/>
      <c r="D45" s="154"/>
      <c r="E45" s="154"/>
      <c r="F45" s="154"/>
      <c r="G45" s="154"/>
      <c r="H45" s="154"/>
    </row>
    <row r="46" spans="1:8">
      <c r="A46" s="152">
        <v>5300</v>
      </c>
      <c r="B46" s="153" t="s">
        <v>350</v>
      </c>
      <c r="C46" s="154"/>
      <c r="D46" s="154"/>
      <c r="E46" s="154"/>
      <c r="F46" s="154"/>
      <c r="G46" s="154"/>
      <c r="H46" s="154"/>
    </row>
    <row r="47" spans="1:8">
      <c r="A47" s="152">
        <v>5400</v>
      </c>
      <c r="B47" s="153" t="s">
        <v>351</v>
      </c>
      <c r="C47" s="154">
        <v>800000</v>
      </c>
      <c r="D47" s="154">
        <v>1783772.41</v>
      </c>
      <c r="E47" s="154">
        <f t="shared" si="0"/>
        <v>2583772.41</v>
      </c>
      <c r="F47" s="154">
        <v>1205172.4099999999</v>
      </c>
      <c r="G47" s="154">
        <v>1205172.4099999999</v>
      </c>
      <c r="H47" s="154">
        <f t="shared" si="1"/>
        <v>1378600.0000000002</v>
      </c>
    </row>
    <row r="48" spans="1:8">
      <c r="A48" s="152">
        <v>5500</v>
      </c>
      <c r="B48" s="153" t="s">
        <v>352</v>
      </c>
      <c r="C48" s="154">
        <v>0</v>
      </c>
      <c r="D48" s="154"/>
      <c r="E48" s="154"/>
      <c r="F48" s="154"/>
      <c r="G48" s="154"/>
      <c r="H48" s="154"/>
    </row>
    <row r="49" spans="1:8">
      <c r="A49" s="152">
        <v>5600</v>
      </c>
      <c r="B49" s="153" t="s">
        <v>353</v>
      </c>
      <c r="C49" s="154">
        <v>197000</v>
      </c>
      <c r="D49" s="154"/>
      <c r="E49" s="154">
        <f t="shared" si="0"/>
        <v>197000</v>
      </c>
      <c r="F49" s="154">
        <v>20000</v>
      </c>
      <c r="G49" s="154"/>
      <c r="H49" s="154">
        <f t="shared" si="1"/>
        <v>177000</v>
      </c>
    </row>
    <row r="50" spans="1:8">
      <c r="A50" s="152">
        <v>5700</v>
      </c>
      <c r="B50" s="153" t="s">
        <v>354</v>
      </c>
      <c r="C50" s="154"/>
      <c r="D50" s="154"/>
      <c r="E50" s="154"/>
      <c r="F50" s="154"/>
      <c r="G50" s="154"/>
      <c r="H50" s="154"/>
    </row>
    <row r="51" spans="1:8">
      <c r="A51" s="152">
        <v>5800</v>
      </c>
      <c r="B51" s="153" t="s">
        <v>355</v>
      </c>
      <c r="C51" s="154"/>
      <c r="D51" s="154"/>
      <c r="E51" s="154"/>
      <c r="F51" s="154"/>
      <c r="G51" s="154"/>
      <c r="H51" s="154"/>
    </row>
    <row r="52" spans="1:8">
      <c r="A52" s="152">
        <v>5900</v>
      </c>
      <c r="B52" s="153" t="s">
        <v>356</v>
      </c>
      <c r="C52" s="154"/>
      <c r="D52" s="154"/>
      <c r="E52" s="154"/>
      <c r="F52" s="154"/>
      <c r="G52" s="154"/>
      <c r="H52" s="154"/>
    </row>
    <row r="53" spans="1:8">
      <c r="A53" s="149" t="s">
        <v>357</v>
      </c>
      <c r="B53" s="150"/>
      <c r="C53" s="154">
        <f>SUM(C54:C56)</f>
        <v>400000</v>
      </c>
      <c r="D53" s="154"/>
      <c r="E53" s="154">
        <f t="shared" si="0"/>
        <v>400000</v>
      </c>
      <c r="F53" s="154"/>
      <c r="G53" s="154"/>
      <c r="H53" s="154">
        <f t="shared" si="1"/>
        <v>400000</v>
      </c>
    </row>
    <row r="54" spans="1:8">
      <c r="A54" s="152">
        <v>6100</v>
      </c>
      <c r="B54" s="153" t="s">
        <v>358</v>
      </c>
      <c r="C54" s="154">
        <v>400000</v>
      </c>
      <c r="D54" s="154"/>
      <c r="E54" s="154">
        <f t="shared" si="0"/>
        <v>400000</v>
      </c>
      <c r="F54" s="154"/>
      <c r="G54" s="154"/>
      <c r="H54" s="154">
        <f t="shared" si="1"/>
        <v>400000</v>
      </c>
    </row>
    <row r="55" spans="1:8">
      <c r="A55" s="152">
        <v>6200</v>
      </c>
      <c r="B55" s="153" t="s">
        <v>359</v>
      </c>
      <c r="C55" s="154"/>
      <c r="D55" s="154"/>
      <c r="E55" s="154"/>
      <c r="F55" s="154"/>
      <c r="G55" s="154"/>
      <c r="H55" s="154"/>
    </row>
    <row r="56" spans="1:8">
      <c r="A56" s="152">
        <v>6300</v>
      </c>
      <c r="B56" s="153" t="s">
        <v>360</v>
      </c>
      <c r="C56" s="154"/>
      <c r="D56" s="154"/>
      <c r="E56" s="154"/>
      <c r="F56" s="154"/>
      <c r="G56" s="154"/>
      <c r="H56" s="154"/>
    </row>
    <row r="57" spans="1:8">
      <c r="A57" s="149" t="s">
        <v>361</v>
      </c>
      <c r="B57" s="150"/>
      <c r="C57" s="154"/>
      <c r="D57" s="154"/>
      <c r="E57" s="154"/>
      <c r="F57" s="154"/>
      <c r="G57" s="154"/>
      <c r="H57" s="154"/>
    </row>
    <row r="58" spans="1:8">
      <c r="A58" s="152">
        <v>7100</v>
      </c>
      <c r="B58" s="153" t="s">
        <v>362</v>
      </c>
      <c r="C58" s="154"/>
      <c r="D58" s="154"/>
      <c r="E58" s="154"/>
      <c r="F58" s="154"/>
      <c r="G58" s="154"/>
      <c r="H58" s="154"/>
    </row>
    <row r="59" spans="1:8">
      <c r="A59" s="152">
        <v>7200</v>
      </c>
      <c r="B59" s="153" t="s">
        <v>363</v>
      </c>
      <c r="C59" s="154"/>
      <c r="D59" s="154"/>
      <c r="E59" s="154"/>
      <c r="F59" s="154"/>
      <c r="G59" s="154"/>
      <c r="H59" s="154"/>
    </row>
    <row r="60" spans="1:8">
      <c r="A60" s="152">
        <v>7300</v>
      </c>
      <c r="B60" s="153" t="s">
        <v>364</v>
      </c>
      <c r="C60" s="154"/>
      <c r="D60" s="154"/>
      <c r="E60" s="154"/>
      <c r="F60" s="154"/>
      <c r="G60" s="154"/>
      <c r="H60" s="154"/>
    </row>
    <row r="61" spans="1:8">
      <c r="A61" s="152">
        <v>7400</v>
      </c>
      <c r="B61" s="153" t="s">
        <v>365</v>
      </c>
      <c r="C61" s="154"/>
      <c r="D61" s="154"/>
      <c r="E61" s="154"/>
      <c r="F61" s="154"/>
      <c r="G61" s="154"/>
      <c r="H61" s="154"/>
    </row>
    <row r="62" spans="1:8">
      <c r="A62" s="152">
        <v>7500</v>
      </c>
      <c r="B62" s="153" t="s">
        <v>366</v>
      </c>
      <c r="C62" s="154"/>
      <c r="D62" s="154"/>
      <c r="E62" s="154"/>
      <c r="F62" s="154"/>
      <c r="G62" s="154"/>
      <c r="H62" s="154"/>
    </row>
    <row r="63" spans="1:8">
      <c r="A63" s="152">
        <v>7600</v>
      </c>
      <c r="B63" s="153" t="s">
        <v>367</v>
      </c>
      <c r="C63" s="154"/>
      <c r="D63" s="154"/>
      <c r="E63" s="154"/>
      <c r="F63" s="154"/>
      <c r="G63" s="154"/>
      <c r="H63" s="154"/>
    </row>
    <row r="64" spans="1:8">
      <c r="A64" s="152">
        <v>7900</v>
      </c>
      <c r="B64" s="153" t="s">
        <v>368</v>
      </c>
      <c r="C64" s="154"/>
      <c r="D64" s="154"/>
      <c r="E64" s="154"/>
      <c r="F64" s="154"/>
      <c r="G64" s="154"/>
      <c r="H64" s="154"/>
    </row>
    <row r="65" spans="1:8">
      <c r="A65" s="149" t="s">
        <v>369</v>
      </c>
      <c r="B65" s="150"/>
      <c r="C65" s="154"/>
      <c r="D65" s="154"/>
      <c r="E65" s="154"/>
      <c r="F65" s="154"/>
      <c r="G65" s="154"/>
      <c r="H65" s="154"/>
    </row>
    <row r="66" spans="1:8">
      <c r="A66" s="152">
        <v>8100</v>
      </c>
      <c r="B66" s="153" t="s">
        <v>370</v>
      </c>
      <c r="C66" s="154"/>
      <c r="D66" s="154"/>
      <c r="E66" s="154"/>
      <c r="F66" s="154"/>
      <c r="G66" s="154"/>
      <c r="H66" s="154"/>
    </row>
    <row r="67" spans="1:8">
      <c r="A67" s="152">
        <v>8300</v>
      </c>
      <c r="B67" s="153" t="s">
        <v>371</v>
      </c>
      <c r="C67" s="154"/>
      <c r="D67" s="154"/>
      <c r="E67" s="154"/>
      <c r="F67" s="154"/>
      <c r="G67" s="154"/>
      <c r="H67" s="154"/>
    </row>
    <row r="68" spans="1:8">
      <c r="A68" s="152">
        <v>8500</v>
      </c>
      <c r="B68" s="153" t="s">
        <v>372</v>
      </c>
      <c r="C68" s="154"/>
      <c r="D68" s="154"/>
      <c r="E68" s="154"/>
      <c r="F68" s="154"/>
      <c r="G68" s="154"/>
      <c r="H68" s="154"/>
    </row>
    <row r="69" spans="1:8">
      <c r="A69" s="149" t="s">
        <v>373</v>
      </c>
      <c r="B69" s="150"/>
      <c r="C69" s="154"/>
      <c r="D69" s="154"/>
      <c r="E69" s="154"/>
      <c r="F69" s="154"/>
      <c r="G69" s="154"/>
      <c r="H69" s="154"/>
    </row>
    <row r="70" spans="1:8">
      <c r="A70" s="152">
        <v>9100</v>
      </c>
      <c r="B70" s="153" t="s">
        <v>374</v>
      </c>
      <c r="C70" s="154"/>
      <c r="D70" s="154"/>
      <c r="E70" s="154"/>
      <c r="F70" s="154"/>
      <c r="G70" s="154"/>
      <c r="H70" s="154"/>
    </row>
    <row r="71" spans="1:8">
      <c r="A71" s="152">
        <v>9200</v>
      </c>
      <c r="B71" s="153" t="s">
        <v>375</v>
      </c>
      <c r="C71" s="154"/>
      <c r="D71" s="154"/>
      <c r="E71" s="154"/>
      <c r="F71" s="154"/>
      <c r="G71" s="154"/>
      <c r="H71" s="154"/>
    </row>
    <row r="72" spans="1:8">
      <c r="A72" s="152">
        <v>9300</v>
      </c>
      <c r="B72" s="153" t="s">
        <v>376</v>
      </c>
      <c r="C72" s="154"/>
      <c r="D72" s="154"/>
      <c r="E72" s="154"/>
      <c r="F72" s="154"/>
      <c r="G72" s="154"/>
      <c r="H72" s="154"/>
    </row>
    <row r="73" spans="1:8">
      <c r="A73" s="152">
        <v>9400</v>
      </c>
      <c r="B73" s="153" t="s">
        <v>377</v>
      </c>
      <c r="C73" s="154"/>
      <c r="D73" s="154"/>
      <c r="E73" s="154"/>
      <c r="F73" s="154"/>
      <c r="G73" s="154"/>
      <c r="H73" s="154"/>
    </row>
    <row r="74" spans="1:8">
      <c r="A74" s="152">
        <v>9500</v>
      </c>
      <c r="B74" s="153" t="s">
        <v>378</v>
      </c>
      <c r="C74" s="154"/>
      <c r="D74" s="154"/>
      <c r="E74" s="154"/>
      <c r="F74" s="154"/>
      <c r="G74" s="154"/>
      <c r="H74" s="154"/>
    </row>
    <row r="75" spans="1:8">
      <c r="A75" s="152">
        <v>9600</v>
      </c>
      <c r="B75" s="153" t="s">
        <v>379</v>
      </c>
      <c r="C75" s="154"/>
      <c r="D75" s="154"/>
      <c r="E75" s="154"/>
      <c r="F75" s="154"/>
      <c r="G75" s="154"/>
      <c r="H75" s="154"/>
    </row>
    <row r="76" spans="1:8">
      <c r="A76" s="152">
        <v>9900</v>
      </c>
      <c r="B76" s="155" t="s">
        <v>380</v>
      </c>
      <c r="C76" s="156"/>
      <c r="D76" s="156"/>
      <c r="E76" s="156"/>
      <c r="F76" s="156"/>
      <c r="G76" s="156"/>
      <c r="H76" s="156"/>
    </row>
    <row r="77" spans="1:8">
      <c r="A77" s="157"/>
      <c r="B77" s="158" t="s">
        <v>381</v>
      </c>
      <c r="C77" s="159">
        <f t="shared" ref="C77:H77" si="2">SUM(C5+C13+C23+C33+C43+C53+C57+C65+C69)</f>
        <v>25112640</v>
      </c>
      <c r="D77" s="159">
        <f t="shared" si="2"/>
        <v>978599.99999999988</v>
      </c>
      <c r="E77" s="159">
        <f t="shared" si="2"/>
        <v>26091240</v>
      </c>
      <c r="F77" s="159">
        <f t="shared" si="2"/>
        <v>6155266.5599999996</v>
      </c>
      <c r="G77" s="159">
        <f t="shared" si="2"/>
        <v>6063272.0299999993</v>
      </c>
      <c r="H77" s="159">
        <f t="shared" si="2"/>
        <v>19935973.440000001</v>
      </c>
    </row>
    <row r="78" spans="1:8">
      <c r="B78" t="s">
        <v>186</v>
      </c>
    </row>
  </sheetData>
  <mergeCells count="4">
    <mergeCell ref="A1:H1"/>
    <mergeCell ref="A2:B4"/>
    <mergeCell ref="C2:G2"/>
    <mergeCell ref="H2:H3"/>
  </mergeCells>
  <pageMargins left="0.7" right="0.7" top="0.75" bottom="0.75" header="0.3" footer="0.3"/>
  <pageSetup scale="42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CFAD-C157-42A2-B11A-B86AD710AD7B}">
  <dimension ref="A1:G28"/>
  <sheetViews>
    <sheetView workbookViewId="0">
      <selection sqref="A1:XFD1048576"/>
    </sheetView>
  </sheetViews>
  <sheetFormatPr baseColWidth="10" defaultRowHeight="11.25"/>
  <cols>
    <col min="1" max="1" width="39.28515625" style="1" customWidth="1"/>
    <col min="2" max="7" width="14.42578125" style="1" customWidth="1"/>
    <col min="8" max="16384" width="11.42578125" style="1"/>
  </cols>
  <sheetData>
    <row r="1" spans="1:7">
      <c r="A1" s="160" t="s">
        <v>382</v>
      </c>
      <c r="B1" s="161"/>
      <c r="C1" s="161"/>
      <c r="D1" s="161"/>
      <c r="E1" s="161"/>
      <c r="F1" s="161"/>
      <c r="G1" s="162"/>
    </row>
    <row r="2" spans="1:7">
      <c r="A2" s="163"/>
      <c r="B2" s="160" t="s">
        <v>303</v>
      </c>
      <c r="C2" s="161"/>
      <c r="D2" s="161"/>
      <c r="E2" s="161"/>
      <c r="F2" s="162"/>
      <c r="G2" s="163"/>
    </row>
    <row r="3" spans="1:7" ht="22.5">
      <c r="A3" s="164" t="s">
        <v>1</v>
      </c>
      <c r="B3" s="89" t="s">
        <v>383</v>
      </c>
      <c r="C3" s="89" t="s">
        <v>227</v>
      </c>
      <c r="D3" s="89" t="s">
        <v>228</v>
      </c>
      <c r="E3" s="89" t="s">
        <v>189</v>
      </c>
      <c r="F3" s="89" t="s">
        <v>306</v>
      </c>
      <c r="G3" s="164" t="s">
        <v>384</v>
      </c>
    </row>
    <row r="4" spans="1:7">
      <c r="A4" s="165" t="s">
        <v>385</v>
      </c>
      <c r="B4" s="5"/>
      <c r="C4" s="5"/>
      <c r="D4" s="5"/>
      <c r="E4" s="5"/>
      <c r="F4" s="5"/>
      <c r="G4" s="5"/>
    </row>
    <row r="5" spans="1:7">
      <c r="A5" s="166" t="s">
        <v>386</v>
      </c>
      <c r="B5" s="8"/>
      <c r="C5" s="8"/>
      <c r="D5" s="8"/>
      <c r="E5" s="8"/>
      <c r="F5" s="8"/>
      <c r="G5" s="8"/>
    </row>
    <row r="6" spans="1:7">
      <c r="A6" s="167" t="s">
        <v>387</v>
      </c>
      <c r="B6" s="10">
        <v>1624357.27</v>
      </c>
      <c r="C6" s="10">
        <v>1783772.41</v>
      </c>
      <c r="D6" s="10">
        <v>3408129.6799999997</v>
      </c>
      <c r="E6" s="10">
        <v>1441484.14</v>
      </c>
      <c r="F6" s="10">
        <v>1441484.14</v>
      </c>
      <c r="G6" s="10">
        <v>1966645.5399999998</v>
      </c>
    </row>
    <row r="7" spans="1:7">
      <c r="A7" s="167" t="s">
        <v>388</v>
      </c>
      <c r="B7" s="10">
        <v>3036451.96</v>
      </c>
      <c r="C7" s="10">
        <v>0</v>
      </c>
      <c r="D7" s="10">
        <v>3036451.96</v>
      </c>
      <c r="E7" s="10">
        <v>652171.59</v>
      </c>
      <c r="F7" s="10">
        <v>650171.59</v>
      </c>
      <c r="G7" s="10">
        <v>2384280.37</v>
      </c>
    </row>
    <row r="8" spans="1:7">
      <c r="A8" s="167" t="s">
        <v>389</v>
      </c>
      <c r="B8" s="10">
        <v>308571.21999999997</v>
      </c>
      <c r="C8" s="10">
        <v>0</v>
      </c>
      <c r="D8" s="10">
        <v>308571.21999999997</v>
      </c>
      <c r="E8" s="10">
        <v>0</v>
      </c>
      <c r="F8" s="10">
        <v>0</v>
      </c>
      <c r="G8" s="10">
        <v>308571.21999999997</v>
      </c>
    </row>
    <row r="9" spans="1:7">
      <c r="A9" s="167" t="s">
        <v>390</v>
      </c>
      <c r="B9" s="10">
        <v>3289768.62</v>
      </c>
      <c r="C9" s="10">
        <v>0</v>
      </c>
      <c r="D9" s="10">
        <v>3289768.62</v>
      </c>
      <c r="E9" s="10">
        <v>482269.88</v>
      </c>
      <c r="F9" s="10">
        <v>478589.88</v>
      </c>
      <c r="G9" s="10">
        <v>2807498.74</v>
      </c>
    </row>
    <row r="10" spans="1:7">
      <c r="A10" s="167" t="s">
        <v>391</v>
      </c>
      <c r="B10" s="10">
        <v>672445.63</v>
      </c>
      <c r="C10" s="10">
        <v>0</v>
      </c>
      <c r="D10" s="10">
        <v>672445.63</v>
      </c>
      <c r="E10" s="10">
        <v>131616.60999999999</v>
      </c>
      <c r="F10" s="10">
        <v>131616.60999999999</v>
      </c>
      <c r="G10" s="10">
        <v>540829.02</v>
      </c>
    </row>
    <row r="11" spans="1:7">
      <c r="A11" s="167" t="s">
        <v>392</v>
      </c>
      <c r="B11" s="10">
        <v>10207442.42</v>
      </c>
      <c r="C11" s="10">
        <v>-805172.41</v>
      </c>
      <c r="D11" s="10">
        <v>9402270.0099999998</v>
      </c>
      <c r="E11" s="10">
        <v>2421000.56</v>
      </c>
      <c r="F11" s="10">
        <v>2380980.5</v>
      </c>
      <c r="G11" s="10">
        <v>6981269.4499999993</v>
      </c>
    </row>
    <row r="12" spans="1:7">
      <c r="A12" s="167" t="s">
        <v>393</v>
      </c>
      <c r="B12" s="10">
        <v>2083722.69</v>
      </c>
      <c r="C12" s="10">
        <v>0</v>
      </c>
      <c r="D12" s="10">
        <v>2083722.69</v>
      </c>
      <c r="E12" s="10">
        <v>391190.31</v>
      </c>
      <c r="F12" s="10">
        <v>369288.32</v>
      </c>
      <c r="G12" s="10">
        <v>1692532.38</v>
      </c>
    </row>
    <row r="13" spans="1:7">
      <c r="A13" s="167" t="s">
        <v>394</v>
      </c>
      <c r="B13" s="10">
        <v>2935160.97</v>
      </c>
      <c r="C13" s="10">
        <v>0</v>
      </c>
      <c r="D13" s="10">
        <v>2935160.97</v>
      </c>
      <c r="E13" s="10">
        <v>464921.09</v>
      </c>
      <c r="F13" s="10">
        <v>464921.09</v>
      </c>
      <c r="G13" s="10">
        <v>2470239.8800000004</v>
      </c>
    </row>
    <row r="14" spans="1:7">
      <c r="A14" s="167" t="s">
        <v>395</v>
      </c>
      <c r="B14" s="10">
        <v>954719.22</v>
      </c>
      <c r="C14" s="10">
        <v>0</v>
      </c>
      <c r="D14" s="10">
        <v>954719.22</v>
      </c>
      <c r="E14" s="10">
        <v>170612.38</v>
      </c>
      <c r="F14" s="10">
        <v>146219.9</v>
      </c>
      <c r="G14" s="10">
        <v>784106.84</v>
      </c>
    </row>
    <row r="15" spans="1:7">
      <c r="A15" s="25" t="s">
        <v>396</v>
      </c>
      <c r="B15" s="10"/>
      <c r="C15" s="10"/>
      <c r="D15" s="10"/>
      <c r="E15" s="10"/>
      <c r="F15" s="10"/>
      <c r="G15" s="10"/>
    </row>
    <row r="16" spans="1:7">
      <c r="A16" s="25" t="s">
        <v>397</v>
      </c>
      <c r="B16" s="8"/>
      <c r="C16" s="8"/>
      <c r="D16" s="8"/>
      <c r="E16" s="8"/>
      <c r="F16" s="8"/>
      <c r="G16" s="8"/>
    </row>
    <row r="17" spans="1:7">
      <c r="A17" s="167" t="s">
        <v>398</v>
      </c>
      <c r="B17" s="10"/>
      <c r="C17" s="10"/>
      <c r="D17" s="10"/>
      <c r="E17" s="10"/>
      <c r="F17" s="10"/>
      <c r="G17" s="10"/>
    </row>
    <row r="18" spans="1:7">
      <c r="A18" s="167" t="s">
        <v>399</v>
      </c>
      <c r="B18" s="10"/>
      <c r="C18" s="10"/>
      <c r="D18" s="10"/>
      <c r="E18" s="10"/>
      <c r="F18" s="10"/>
      <c r="G18" s="10"/>
    </row>
    <row r="19" spans="1:7">
      <c r="A19" s="167" t="s">
        <v>400</v>
      </c>
      <c r="B19" s="10"/>
      <c r="C19" s="10"/>
      <c r="D19" s="10"/>
      <c r="E19" s="10"/>
      <c r="F19" s="10"/>
      <c r="G19" s="10"/>
    </row>
    <row r="20" spans="1:7">
      <c r="A20" s="167" t="s">
        <v>401</v>
      </c>
      <c r="B20" s="10"/>
      <c r="C20" s="10"/>
      <c r="D20" s="10"/>
      <c r="E20" s="10"/>
      <c r="F20" s="10"/>
      <c r="G20" s="10"/>
    </row>
    <row r="21" spans="1:7">
      <c r="A21" s="167" t="s">
        <v>402</v>
      </c>
      <c r="B21" s="10"/>
      <c r="C21" s="10"/>
      <c r="D21" s="10"/>
      <c r="E21" s="10"/>
      <c r="F21" s="10"/>
      <c r="G21" s="10"/>
    </row>
    <row r="22" spans="1:7">
      <c r="A22" s="167" t="s">
        <v>403</v>
      </c>
      <c r="B22" s="10"/>
      <c r="C22" s="10"/>
      <c r="D22" s="10"/>
      <c r="E22" s="10"/>
      <c r="F22" s="10"/>
      <c r="G22" s="10"/>
    </row>
    <row r="23" spans="1:7">
      <c r="A23" s="167" t="s">
        <v>404</v>
      </c>
      <c r="B23" s="10"/>
      <c r="C23" s="10"/>
      <c r="D23" s="10"/>
      <c r="E23" s="10"/>
      <c r="F23" s="10"/>
      <c r="G23" s="10"/>
    </row>
    <row r="24" spans="1:7">
      <c r="A24" s="167"/>
      <c r="B24" s="10"/>
      <c r="C24" s="10"/>
      <c r="D24" s="10"/>
      <c r="E24" s="10"/>
      <c r="F24" s="10"/>
      <c r="G24" s="10"/>
    </row>
    <row r="25" spans="1:7">
      <c r="A25" s="168"/>
      <c r="B25" s="10"/>
      <c r="C25" s="10"/>
      <c r="D25" s="10"/>
      <c r="E25" s="10"/>
      <c r="F25" s="10"/>
      <c r="G25" s="10"/>
    </row>
    <row r="26" spans="1:7">
      <c r="A26" s="166" t="s">
        <v>405</v>
      </c>
      <c r="B26" s="8">
        <f>SUM(B6:B25)</f>
        <v>25112640</v>
      </c>
      <c r="C26" s="8">
        <f t="shared" ref="C26:G26" si="0">SUM(C6:C25)</f>
        <v>978599.99999999988</v>
      </c>
      <c r="D26" s="8">
        <f t="shared" si="0"/>
        <v>26091240</v>
      </c>
      <c r="E26" s="8">
        <f t="shared" si="0"/>
        <v>6155266.5599999987</v>
      </c>
      <c r="F26" s="8">
        <f t="shared" si="0"/>
        <v>6063272.0300000003</v>
      </c>
      <c r="G26" s="8">
        <f t="shared" si="0"/>
        <v>19935973.439999998</v>
      </c>
    </row>
    <row r="27" spans="1:7">
      <c r="A27" s="26"/>
      <c r="B27" s="17"/>
      <c r="C27" s="17"/>
      <c r="D27" s="17"/>
      <c r="E27" s="17"/>
      <c r="F27" s="17"/>
      <c r="G27" s="17"/>
    </row>
    <row r="28" spans="1:7">
      <c r="A28" s="1" t="s">
        <v>186</v>
      </c>
    </row>
  </sheetData>
  <mergeCells count="2">
    <mergeCell ref="A1:G1"/>
    <mergeCell ref="B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00FF-F663-4530-8243-CFC4075107B4}">
  <dimension ref="A1:H81"/>
  <sheetViews>
    <sheetView workbookViewId="0">
      <selection sqref="A1:XFD1048576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60" customHeight="1">
      <c r="A1" s="160" t="s">
        <v>406</v>
      </c>
      <c r="B1" s="161"/>
      <c r="C1" s="161"/>
      <c r="D1" s="161"/>
      <c r="E1" s="161"/>
      <c r="F1" s="161"/>
      <c r="G1" s="161"/>
      <c r="H1" s="162"/>
    </row>
    <row r="2" spans="1:8" ht="12" customHeight="1">
      <c r="A2" s="169"/>
      <c r="B2" s="80"/>
      <c r="C2" s="170" t="s">
        <v>303</v>
      </c>
      <c r="D2" s="170"/>
      <c r="E2" s="170"/>
      <c r="F2" s="170"/>
      <c r="G2" s="170"/>
      <c r="H2" s="171"/>
    </row>
    <row r="3" spans="1:8" ht="22.5">
      <c r="A3" s="84" t="s">
        <v>1</v>
      </c>
      <c r="B3" s="86"/>
      <c r="C3" s="89" t="s">
        <v>383</v>
      </c>
      <c r="D3" s="89" t="s">
        <v>407</v>
      </c>
      <c r="E3" s="89" t="s">
        <v>408</v>
      </c>
      <c r="F3" s="89" t="s">
        <v>189</v>
      </c>
      <c r="G3" s="89" t="s">
        <v>306</v>
      </c>
      <c r="H3" s="164" t="s">
        <v>409</v>
      </c>
    </row>
    <row r="4" spans="1:8" ht="5.0999999999999996" customHeight="1">
      <c r="A4" s="90"/>
      <c r="B4" s="172"/>
      <c r="C4" s="5"/>
      <c r="D4" s="5"/>
      <c r="E4" s="5"/>
      <c r="F4" s="5"/>
      <c r="G4" s="5"/>
      <c r="H4" s="5"/>
    </row>
    <row r="5" spans="1:8" ht="12.75" customHeight="1">
      <c r="A5" s="173" t="s">
        <v>410</v>
      </c>
      <c r="B5" s="174"/>
      <c r="C5" s="8"/>
      <c r="D5" s="8"/>
      <c r="E5" s="8"/>
      <c r="F5" s="8"/>
      <c r="G5" s="8"/>
      <c r="H5" s="8"/>
    </row>
    <row r="6" spans="1:8" ht="12.75" customHeight="1">
      <c r="A6" s="175" t="s">
        <v>411</v>
      </c>
      <c r="B6" s="176"/>
      <c r="C6" s="8">
        <v>3345023.1799999997</v>
      </c>
      <c r="D6" s="8"/>
      <c r="E6" s="8">
        <v>3345023.1799999997</v>
      </c>
      <c r="F6" s="8">
        <v>652171.59</v>
      </c>
      <c r="G6" s="8">
        <v>650171.59</v>
      </c>
      <c r="H6" s="8">
        <v>2692851.59</v>
      </c>
    </row>
    <row r="7" spans="1:8">
      <c r="A7" s="177" t="s">
        <v>412</v>
      </c>
      <c r="B7" s="178" t="s">
        <v>413</v>
      </c>
      <c r="C7" s="10"/>
      <c r="D7" s="10"/>
      <c r="E7" s="10"/>
      <c r="F7" s="10"/>
      <c r="G7" s="10"/>
      <c r="H7" s="10"/>
    </row>
    <row r="8" spans="1:8">
      <c r="A8" s="177" t="s">
        <v>414</v>
      </c>
      <c r="B8" s="178" t="s">
        <v>415</v>
      </c>
      <c r="C8" s="10"/>
      <c r="D8" s="10"/>
      <c r="E8" s="10"/>
      <c r="F8" s="10"/>
      <c r="G8" s="10"/>
      <c r="H8" s="10"/>
    </row>
    <row r="9" spans="1:8">
      <c r="A9" s="177" t="s">
        <v>416</v>
      </c>
      <c r="B9" s="178" t="s">
        <v>417</v>
      </c>
      <c r="C9" s="10"/>
      <c r="D9" s="10"/>
      <c r="E9" s="10"/>
      <c r="F9" s="10"/>
      <c r="G9" s="10"/>
      <c r="H9" s="10"/>
    </row>
    <row r="10" spans="1:8">
      <c r="A10" s="177" t="s">
        <v>418</v>
      </c>
      <c r="B10" s="178" t="s">
        <v>419</v>
      </c>
      <c r="C10" s="10"/>
      <c r="D10" s="10"/>
      <c r="E10" s="10"/>
      <c r="F10" s="10"/>
      <c r="G10" s="10"/>
      <c r="H10" s="10"/>
    </row>
    <row r="11" spans="1:8">
      <c r="A11" s="177" t="s">
        <v>420</v>
      </c>
      <c r="B11" s="178" t="s">
        <v>421</v>
      </c>
      <c r="C11" s="10">
        <v>3036451.96</v>
      </c>
      <c r="D11" s="10"/>
      <c r="E11" s="10">
        <v>3036451.96</v>
      </c>
      <c r="F11" s="10">
        <v>652171.59</v>
      </c>
      <c r="G11" s="10">
        <v>650171.59</v>
      </c>
      <c r="H11" s="10">
        <v>2384280.37</v>
      </c>
    </row>
    <row r="12" spans="1:8">
      <c r="A12" s="177" t="s">
        <v>422</v>
      </c>
      <c r="B12" s="178" t="s">
        <v>423</v>
      </c>
      <c r="C12" s="10"/>
      <c r="D12" s="10"/>
      <c r="E12" s="10"/>
      <c r="F12" s="10"/>
      <c r="G12" s="10"/>
      <c r="H12" s="10"/>
    </row>
    <row r="13" spans="1:8">
      <c r="A13" s="177" t="s">
        <v>424</v>
      </c>
      <c r="B13" s="178" t="s">
        <v>425</v>
      </c>
      <c r="C13" s="10"/>
      <c r="D13" s="10"/>
      <c r="E13" s="10"/>
      <c r="F13" s="10"/>
      <c r="G13" s="10"/>
      <c r="H13" s="10"/>
    </row>
    <row r="14" spans="1:8">
      <c r="A14" s="177" t="s">
        <v>426</v>
      </c>
      <c r="B14" s="178" t="s">
        <v>427</v>
      </c>
      <c r="C14" s="10">
        <v>308571.21999999997</v>
      </c>
      <c r="D14" s="10"/>
      <c r="E14" s="10">
        <v>308571.21999999997</v>
      </c>
      <c r="F14" s="10"/>
      <c r="G14" s="10"/>
      <c r="H14" s="10">
        <v>308571.21999999997</v>
      </c>
    </row>
    <row r="15" spans="1:8" ht="5.0999999999999996" customHeight="1">
      <c r="A15" s="92"/>
      <c r="B15" s="179"/>
      <c r="C15" s="8"/>
      <c r="D15" s="8"/>
      <c r="E15" s="8"/>
      <c r="F15" s="8"/>
      <c r="G15" s="8"/>
      <c r="H15" s="8"/>
    </row>
    <row r="16" spans="1:8" ht="15">
      <c r="A16" s="175" t="s">
        <v>428</v>
      </c>
      <c r="B16" s="180"/>
      <c r="C16" s="8">
        <v>21767616.82</v>
      </c>
      <c r="D16" s="8">
        <v>978599.99999999988</v>
      </c>
      <c r="E16" s="8">
        <v>22746216.82</v>
      </c>
      <c r="F16" s="8">
        <v>5503094.9700000007</v>
      </c>
      <c r="G16" s="8">
        <v>5413100.4399999995</v>
      </c>
      <c r="H16" s="8">
        <v>17243121.849999998</v>
      </c>
    </row>
    <row r="17" spans="1:8">
      <c r="A17" s="177" t="s">
        <v>429</v>
      </c>
      <c r="B17" s="178" t="s">
        <v>430</v>
      </c>
      <c r="C17" s="10">
        <v>2579076.4900000002</v>
      </c>
      <c r="D17" s="10">
        <v>1783772.41</v>
      </c>
      <c r="E17" s="10">
        <v>4362848.9000000004</v>
      </c>
      <c r="F17" s="10">
        <v>1612096.52</v>
      </c>
      <c r="G17" s="10">
        <v>1587704.04</v>
      </c>
      <c r="H17" s="10">
        <v>2750752.3800000004</v>
      </c>
    </row>
    <row r="18" spans="1:8">
      <c r="A18" s="177" t="s">
        <v>431</v>
      </c>
      <c r="B18" s="178" t="s">
        <v>432</v>
      </c>
      <c r="C18" s="10">
        <v>19188540.329999998</v>
      </c>
      <c r="D18" s="10">
        <v>-805172.41</v>
      </c>
      <c r="E18" s="10">
        <v>18383367.919999998</v>
      </c>
      <c r="F18" s="10">
        <v>3890998.45</v>
      </c>
      <c r="G18" s="10">
        <v>3825396.4</v>
      </c>
      <c r="H18" s="10">
        <v>14492369.469999999</v>
      </c>
    </row>
    <row r="19" spans="1:8">
      <c r="A19" s="177" t="s">
        <v>433</v>
      </c>
      <c r="B19" s="178" t="s">
        <v>434</v>
      </c>
      <c r="C19" s="10"/>
      <c r="D19" s="10"/>
      <c r="E19" s="10"/>
      <c r="F19" s="10"/>
      <c r="G19" s="10"/>
      <c r="H19" s="10"/>
    </row>
    <row r="20" spans="1:8">
      <c r="A20" s="177" t="s">
        <v>435</v>
      </c>
      <c r="B20" s="178" t="s">
        <v>436</v>
      </c>
      <c r="C20" s="10"/>
      <c r="D20" s="10"/>
      <c r="E20" s="10"/>
      <c r="F20" s="10"/>
      <c r="G20" s="10"/>
      <c r="H20" s="10"/>
    </row>
    <row r="21" spans="1:8">
      <c r="A21" s="177" t="s">
        <v>437</v>
      </c>
      <c r="B21" s="178" t="s">
        <v>438</v>
      </c>
      <c r="C21" s="10"/>
      <c r="D21" s="10"/>
      <c r="E21" s="10"/>
      <c r="F21" s="10"/>
      <c r="G21" s="10"/>
      <c r="H21" s="10"/>
    </row>
    <row r="22" spans="1:8">
      <c r="A22" s="177" t="s">
        <v>439</v>
      </c>
      <c r="B22" s="178" t="s">
        <v>440</v>
      </c>
      <c r="C22" s="10"/>
      <c r="D22" s="10"/>
      <c r="E22" s="10"/>
      <c r="F22" s="10"/>
      <c r="G22" s="10"/>
      <c r="H22" s="10"/>
    </row>
    <row r="23" spans="1:8">
      <c r="A23" s="177" t="s">
        <v>441</v>
      </c>
      <c r="B23" s="178" t="s">
        <v>442</v>
      </c>
      <c r="C23" s="10"/>
      <c r="D23" s="10"/>
      <c r="E23" s="10"/>
      <c r="F23" s="10"/>
      <c r="G23" s="10"/>
      <c r="H23" s="10"/>
    </row>
    <row r="24" spans="1:8" ht="5.0999999999999996" customHeight="1">
      <c r="A24" s="92"/>
      <c r="B24" s="179"/>
      <c r="C24" s="8"/>
      <c r="D24" s="8"/>
      <c r="E24" s="8"/>
      <c r="F24" s="8"/>
      <c r="G24" s="8"/>
      <c r="H24" s="8"/>
    </row>
    <row r="25" spans="1:8" ht="15">
      <c r="A25" s="175" t="s">
        <v>443</v>
      </c>
      <c r="B25" s="180"/>
      <c r="C25" s="8"/>
      <c r="D25" s="8"/>
      <c r="E25" s="8"/>
      <c r="F25" s="8"/>
      <c r="G25" s="8"/>
      <c r="H25" s="8"/>
    </row>
    <row r="26" spans="1:8">
      <c r="A26" s="177" t="s">
        <v>444</v>
      </c>
      <c r="B26" s="178" t="s">
        <v>445</v>
      </c>
      <c r="C26" s="10"/>
      <c r="D26" s="10"/>
      <c r="E26" s="10"/>
      <c r="F26" s="10"/>
      <c r="G26" s="10"/>
      <c r="H26" s="10"/>
    </row>
    <row r="27" spans="1:8">
      <c r="A27" s="177" t="s">
        <v>446</v>
      </c>
      <c r="B27" s="178" t="s">
        <v>447</v>
      </c>
      <c r="C27" s="10"/>
      <c r="D27" s="10"/>
      <c r="E27" s="10"/>
      <c r="F27" s="10"/>
      <c r="G27" s="10"/>
      <c r="H27" s="10"/>
    </row>
    <row r="28" spans="1:8">
      <c r="A28" s="177" t="s">
        <v>448</v>
      </c>
      <c r="B28" s="178" t="s">
        <v>449</v>
      </c>
      <c r="C28" s="10"/>
      <c r="D28" s="10"/>
      <c r="E28" s="10"/>
      <c r="F28" s="10"/>
      <c r="G28" s="10"/>
      <c r="H28" s="10"/>
    </row>
    <row r="29" spans="1:8">
      <c r="A29" s="177" t="s">
        <v>450</v>
      </c>
      <c r="B29" s="178" t="s">
        <v>451</v>
      </c>
      <c r="C29" s="10"/>
      <c r="D29" s="10"/>
      <c r="E29" s="10"/>
      <c r="F29" s="10"/>
      <c r="G29" s="10"/>
      <c r="H29" s="10"/>
    </row>
    <row r="30" spans="1:8">
      <c r="A30" s="177" t="s">
        <v>452</v>
      </c>
      <c r="B30" s="178" t="s">
        <v>453</v>
      </c>
      <c r="C30" s="10"/>
      <c r="D30" s="10"/>
      <c r="E30" s="10"/>
      <c r="F30" s="10"/>
      <c r="G30" s="10"/>
      <c r="H30" s="10"/>
    </row>
    <row r="31" spans="1:8">
      <c r="A31" s="177" t="s">
        <v>454</v>
      </c>
      <c r="B31" s="178" t="s">
        <v>455</v>
      </c>
      <c r="C31" s="10"/>
      <c r="D31" s="10"/>
      <c r="E31" s="10"/>
      <c r="F31" s="10"/>
      <c r="G31" s="10"/>
      <c r="H31" s="10"/>
    </row>
    <row r="32" spans="1:8">
      <c r="A32" s="177" t="s">
        <v>456</v>
      </c>
      <c r="B32" s="178" t="s">
        <v>457</v>
      </c>
      <c r="C32" s="10"/>
      <c r="D32" s="10"/>
      <c r="E32" s="10"/>
      <c r="F32" s="10"/>
      <c r="G32" s="10"/>
      <c r="H32" s="10"/>
    </row>
    <row r="33" spans="1:8">
      <c r="A33" s="177" t="s">
        <v>458</v>
      </c>
      <c r="B33" s="178" t="s">
        <v>459</v>
      </c>
      <c r="C33" s="10"/>
      <c r="D33" s="10"/>
      <c r="E33" s="10"/>
      <c r="F33" s="10"/>
      <c r="G33" s="10"/>
      <c r="H33" s="10"/>
    </row>
    <row r="34" spans="1:8">
      <c r="A34" s="177" t="s">
        <v>460</v>
      </c>
      <c r="B34" s="178" t="s">
        <v>461</v>
      </c>
      <c r="C34" s="10"/>
      <c r="D34" s="10"/>
      <c r="E34" s="10"/>
      <c r="F34" s="10"/>
      <c r="G34" s="10"/>
      <c r="H34" s="10"/>
    </row>
    <row r="35" spans="1:8" ht="5.0999999999999996" customHeight="1">
      <c r="A35" s="92"/>
      <c r="B35" s="179"/>
      <c r="C35" s="8"/>
      <c r="D35" s="8"/>
      <c r="E35" s="8"/>
      <c r="F35" s="8"/>
      <c r="G35" s="8"/>
      <c r="H35" s="8"/>
    </row>
    <row r="36" spans="1:8" ht="15">
      <c r="A36" s="175" t="s">
        <v>462</v>
      </c>
      <c r="B36" s="180"/>
      <c r="C36" s="8"/>
      <c r="D36" s="8"/>
      <c r="E36" s="8"/>
      <c r="F36" s="8"/>
      <c r="G36" s="8"/>
      <c r="H36" s="8"/>
    </row>
    <row r="37" spans="1:8">
      <c r="A37" s="177" t="s">
        <v>463</v>
      </c>
      <c r="B37" s="178" t="s">
        <v>464</v>
      </c>
      <c r="C37" s="10"/>
      <c r="D37" s="10"/>
      <c r="E37" s="10"/>
      <c r="F37" s="10"/>
      <c r="G37" s="10"/>
      <c r="H37" s="10"/>
    </row>
    <row r="38" spans="1:8" ht="22.5">
      <c r="A38" s="177" t="s">
        <v>465</v>
      </c>
      <c r="B38" s="181" t="s">
        <v>466</v>
      </c>
      <c r="C38" s="10"/>
      <c r="D38" s="10"/>
      <c r="E38" s="10"/>
      <c r="F38" s="10"/>
      <c r="G38" s="10"/>
      <c r="H38" s="10"/>
    </row>
    <row r="39" spans="1:8">
      <c r="A39" s="177" t="s">
        <v>467</v>
      </c>
      <c r="B39" s="178" t="s">
        <v>468</v>
      </c>
      <c r="C39" s="10"/>
      <c r="D39" s="10"/>
      <c r="E39" s="10"/>
      <c r="F39" s="10"/>
      <c r="G39" s="10"/>
      <c r="H39" s="10"/>
    </row>
    <row r="40" spans="1:8">
      <c r="A40" s="177" t="s">
        <v>469</v>
      </c>
      <c r="B40" s="178" t="s">
        <v>470</v>
      </c>
      <c r="C40" s="10"/>
      <c r="D40" s="10"/>
      <c r="E40" s="10"/>
      <c r="F40" s="10"/>
      <c r="G40" s="10"/>
      <c r="H40" s="10"/>
    </row>
    <row r="41" spans="1:8" ht="5.0999999999999996" customHeight="1">
      <c r="A41" s="92"/>
      <c r="B41" s="179"/>
      <c r="C41" s="8"/>
      <c r="D41" s="8"/>
      <c r="E41" s="8"/>
      <c r="F41" s="8"/>
      <c r="G41" s="8"/>
      <c r="H41" s="8"/>
    </row>
    <row r="42" spans="1:8" ht="15">
      <c r="A42" s="175" t="s">
        <v>471</v>
      </c>
      <c r="B42" s="180"/>
      <c r="C42" s="8"/>
      <c r="D42" s="8"/>
      <c r="E42" s="8"/>
      <c r="F42" s="8"/>
      <c r="G42" s="8"/>
      <c r="H42" s="8"/>
    </row>
    <row r="43" spans="1:8" ht="15">
      <c r="A43" s="175" t="s">
        <v>411</v>
      </c>
      <c r="B43" s="180"/>
      <c r="C43" s="8"/>
      <c r="D43" s="8"/>
      <c r="E43" s="8"/>
      <c r="F43" s="8"/>
      <c r="G43" s="8"/>
      <c r="H43" s="8"/>
    </row>
    <row r="44" spans="1:8">
      <c r="A44" s="177" t="s">
        <v>472</v>
      </c>
      <c r="B44" s="178" t="s">
        <v>413</v>
      </c>
      <c r="C44" s="10"/>
      <c r="D44" s="10"/>
      <c r="E44" s="10"/>
      <c r="F44" s="10"/>
      <c r="G44" s="10"/>
      <c r="H44" s="10"/>
    </row>
    <row r="45" spans="1:8">
      <c r="A45" s="177" t="s">
        <v>473</v>
      </c>
      <c r="B45" s="178" t="s">
        <v>415</v>
      </c>
      <c r="C45" s="10"/>
      <c r="D45" s="10"/>
      <c r="E45" s="10"/>
      <c r="F45" s="10"/>
      <c r="G45" s="10"/>
      <c r="H45" s="10"/>
    </row>
    <row r="46" spans="1:8">
      <c r="A46" s="177" t="s">
        <v>474</v>
      </c>
      <c r="B46" s="178" t="s">
        <v>417</v>
      </c>
      <c r="C46" s="10"/>
      <c r="D46" s="10"/>
      <c r="E46" s="10"/>
      <c r="F46" s="10"/>
      <c r="G46" s="10"/>
      <c r="H46" s="10"/>
    </row>
    <row r="47" spans="1:8">
      <c r="A47" s="177" t="s">
        <v>475</v>
      </c>
      <c r="B47" s="178" t="s">
        <v>419</v>
      </c>
      <c r="C47" s="10"/>
      <c r="D47" s="10"/>
      <c r="E47" s="10"/>
      <c r="F47" s="10"/>
      <c r="G47" s="10"/>
      <c r="H47" s="10"/>
    </row>
    <row r="48" spans="1:8">
      <c r="A48" s="177" t="s">
        <v>476</v>
      </c>
      <c r="B48" s="178" t="s">
        <v>421</v>
      </c>
      <c r="C48" s="10"/>
      <c r="D48" s="10"/>
      <c r="E48" s="10"/>
      <c r="F48" s="10"/>
      <c r="G48" s="10"/>
      <c r="H48" s="10"/>
    </row>
    <row r="49" spans="1:8">
      <c r="A49" s="177" t="s">
        <v>477</v>
      </c>
      <c r="B49" s="178" t="s">
        <v>423</v>
      </c>
      <c r="C49" s="10"/>
      <c r="D49" s="10"/>
      <c r="E49" s="10"/>
      <c r="F49" s="10"/>
      <c r="G49" s="10"/>
      <c r="H49" s="10"/>
    </row>
    <row r="50" spans="1:8">
      <c r="A50" s="177" t="s">
        <v>478</v>
      </c>
      <c r="B50" s="178" t="s">
        <v>425</v>
      </c>
      <c r="C50" s="10"/>
      <c r="D50" s="10"/>
      <c r="E50" s="10"/>
      <c r="F50" s="10"/>
      <c r="G50" s="10"/>
      <c r="H50" s="10"/>
    </row>
    <row r="51" spans="1:8">
      <c r="A51" s="177" t="s">
        <v>479</v>
      </c>
      <c r="B51" s="178" t="s">
        <v>427</v>
      </c>
      <c r="C51" s="10"/>
      <c r="D51" s="10"/>
      <c r="E51" s="10"/>
      <c r="F51" s="10"/>
      <c r="G51" s="10"/>
      <c r="H51" s="10"/>
    </row>
    <row r="52" spans="1:8" ht="5.0999999999999996" customHeight="1">
      <c r="A52" s="92"/>
      <c r="B52" s="179"/>
      <c r="C52" s="8"/>
      <c r="D52" s="8"/>
      <c r="E52" s="8"/>
      <c r="F52" s="8"/>
      <c r="G52" s="8"/>
      <c r="H52" s="8"/>
    </row>
    <row r="53" spans="1:8" ht="15">
      <c r="A53" s="175" t="s">
        <v>428</v>
      </c>
      <c r="B53" s="180"/>
      <c r="C53" s="8"/>
      <c r="D53" s="8"/>
      <c r="E53" s="8"/>
      <c r="F53" s="8"/>
      <c r="G53" s="8"/>
      <c r="H53" s="8"/>
    </row>
    <row r="54" spans="1:8">
      <c r="A54" s="177" t="s">
        <v>480</v>
      </c>
      <c r="B54" s="178" t="s">
        <v>430</v>
      </c>
      <c r="C54" s="10"/>
      <c r="D54" s="10"/>
      <c r="E54" s="10"/>
      <c r="F54" s="10"/>
      <c r="G54" s="10"/>
      <c r="H54" s="10"/>
    </row>
    <row r="55" spans="1:8">
      <c r="A55" s="177" t="s">
        <v>481</v>
      </c>
      <c r="B55" s="178" t="s">
        <v>432</v>
      </c>
      <c r="C55" s="10"/>
      <c r="D55" s="10"/>
      <c r="E55" s="10"/>
      <c r="F55" s="10"/>
      <c r="G55" s="10"/>
      <c r="H55" s="10"/>
    </row>
    <row r="56" spans="1:8">
      <c r="A56" s="177" t="s">
        <v>482</v>
      </c>
      <c r="B56" s="178" t="s">
        <v>434</v>
      </c>
      <c r="C56" s="10"/>
      <c r="D56" s="10"/>
      <c r="E56" s="10"/>
      <c r="F56" s="10"/>
      <c r="G56" s="10"/>
      <c r="H56" s="10"/>
    </row>
    <row r="57" spans="1:8">
      <c r="A57" s="177" t="s">
        <v>483</v>
      </c>
      <c r="B57" s="178" t="s">
        <v>436</v>
      </c>
      <c r="C57" s="10"/>
      <c r="D57" s="10"/>
      <c r="E57" s="10"/>
      <c r="F57" s="10"/>
      <c r="G57" s="10"/>
      <c r="H57" s="10"/>
    </row>
    <row r="58" spans="1:8">
      <c r="A58" s="177" t="s">
        <v>484</v>
      </c>
      <c r="B58" s="178" t="s">
        <v>438</v>
      </c>
      <c r="C58" s="10"/>
      <c r="D58" s="10"/>
      <c r="E58" s="10"/>
      <c r="F58" s="10"/>
      <c r="G58" s="10"/>
      <c r="H58" s="10"/>
    </row>
    <row r="59" spans="1:8">
      <c r="A59" s="177" t="s">
        <v>485</v>
      </c>
      <c r="B59" s="178" t="s">
        <v>440</v>
      </c>
      <c r="C59" s="10"/>
      <c r="D59" s="10"/>
      <c r="E59" s="10"/>
      <c r="F59" s="10"/>
      <c r="G59" s="10"/>
      <c r="H59" s="10"/>
    </row>
    <row r="60" spans="1:8">
      <c r="A60" s="177" t="s">
        <v>486</v>
      </c>
      <c r="B60" s="178" t="s">
        <v>442</v>
      </c>
      <c r="C60" s="10"/>
      <c r="D60" s="10"/>
      <c r="E60" s="10"/>
      <c r="F60" s="10"/>
      <c r="G60" s="10"/>
      <c r="H60" s="10"/>
    </row>
    <row r="61" spans="1:8" ht="5.0999999999999996" customHeight="1">
      <c r="A61" s="92"/>
      <c r="B61" s="179"/>
      <c r="C61" s="8"/>
      <c r="D61" s="8"/>
      <c r="E61" s="8"/>
      <c r="F61" s="8"/>
      <c r="G61" s="8"/>
      <c r="H61" s="8"/>
    </row>
    <row r="62" spans="1:8" ht="15">
      <c r="A62" s="175" t="s">
        <v>443</v>
      </c>
      <c r="B62" s="180"/>
      <c r="C62" s="8"/>
      <c r="D62" s="8"/>
      <c r="E62" s="8"/>
      <c r="F62" s="8"/>
      <c r="G62" s="8"/>
      <c r="H62" s="8"/>
    </row>
    <row r="63" spans="1:8">
      <c r="A63" s="177" t="s">
        <v>487</v>
      </c>
      <c r="B63" s="178" t="s">
        <v>445</v>
      </c>
      <c r="C63" s="10"/>
      <c r="D63" s="10"/>
      <c r="E63" s="10"/>
      <c r="F63" s="10"/>
      <c r="G63" s="10"/>
      <c r="H63" s="10"/>
    </row>
    <row r="64" spans="1:8">
      <c r="A64" s="177" t="s">
        <v>488</v>
      </c>
      <c r="B64" s="178" t="s">
        <v>447</v>
      </c>
      <c r="C64" s="10"/>
      <c r="D64" s="10"/>
      <c r="E64" s="10"/>
      <c r="F64" s="10"/>
      <c r="G64" s="10"/>
      <c r="H64" s="10"/>
    </row>
    <row r="65" spans="1:8">
      <c r="A65" s="177" t="s">
        <v>489</v>
      </c>
      <c r="B65" s="178" t="s">
        <v>449</v>
      </c>
      <c r="C65" s="10"/>
      <c r="D65" s="10"/>
      <c r="E65" s="10"/>
      <c r="F65" s="10"/>
      <c r="G65" s="10"/>
      <c r="H65" s="10"/>
    </row>
    <row r="66" spans="1:8">
      <c r="A66" s="177" t="s">
        <v>490</v>
      </c>
      <c r="B66" s="178" t="s">
        <v>451</v>
      </c>
      <c r="C66" s="10"/>
      <c r="D66" s="10"/>
      <c r="E66" s="10"/>
      <c r="F66" s="10"/>
      <c r="G66" s="10"/>
      <c r="H66" s="10"/>
    </row>
    <row r="67" spans="1:8">
      <c r="A67" s="177" t="s">
        <v>491</v>
      </c>
      <c r="B67" s="178" t="s">
        <v>453</v>
      </c>
      <c r="C67" s="10"/>
      <c r="D67" s="10"/>
      <c r="E67" s="10"/>
      <c r="F67" s="10"/>
      <c r="G67" s="10"/>
      <c r="H67" s="10"/>
    </row>
    <row r="68" spans="1:8">
      <c r="A68" s="177" t="s">
        <v>492</v>
      </c>
      <c r="B68" s="178" t="s">
        <v>455</v>
      </c>
      <c r="C68" s="10"/>
      <c r="D68" s="10"/>
      <c r="E68" s="10"/>
      <c r="F68" s="10"/>
      <c r="G68" s="10"/>
      <c r="H68" s="10"/>
    </row>
    <row r="69" spans="1:8">
      <c r="A69" s="177" t="s">
        <v>493</v>
      </c>
      <c r="B69" s="178" t="s">
        <v>457</v>
      </c>
      <c r="C69" s="10"/>
      <c r="D69" s="10"/>
      <c r="E69" s="10"/>
      <c r="F69" s="10"/>
      <c r="G69" s="10"/>
      <c r="H69" s="10"/>
    </row>
    <row r="70" spans="1:8">
      <c r="A70" s="177" t="s">
        <v>494</v>
      </c>
      <c r="B70" s="178" t="s">
        <v>459</v>
      </c>
      <c r="C70" s="10"/>
      <c r="D70" s="10"/>
      <c r="E70" s="10"/>
      <c r="F70" s="10"/>
      <c r="G70" s="10"/>
      <c r="H70" s="10"/>
    </row>
    <row r="71" spans="1:8">
      <c r="A71" s="177" t="s">
        <v>495</v>
      </c>
      <c r="B71" s="178" t="s">
        <v>461</v>
      </c>
      <c r="C71" s="10"/>
      <c r="D71" s="10"/>
      <c r="E71" s="10"/>
      <c r="F71" s="10"/>
      <c r="G71" s="10"/>
      <c r="H71" s="10"/>
    </row>
    <row r="72" spans="1:8" ht="5.0999999999999996" customHeight="1">
      <c r="A72" s="92"/>
      <c r="B72" s="179"/>
      <c r="C72" s="8"/>
      <c r="D72" s="8"/>
      <c r="E72" s="8"/>
      <c r="F72" s="8"/>
      <c r="G72" s="8"/>
      <c r="H72" s="8"/>
    </row>
    <row r="73" spans="1:8" ht="15">
      <c r="A73" s="175" t="s">
        <v>462</v>
      </c>
      <c r="B73" s="180"/>
      <c r="C73" s="8"/>
      <c r="D73" s="8"/>
      <c r="E73" s="8"/>
      <c r="F73" s="8"/>
      <c r="G73" s="8"/>
      <c r="H73" s="8"/>
    </row>
    <row r="74" spans="1:8">
      <c r="A74" s="177" t="s">
        <v>496</v>
      </c>
      <c r="B74" s="178" t="s">
        <v>464</v>
      </c>
      <c r="C74" s="10"/>
      <c r="D74" s="10"/>
      <c r="E74" s="10"/>
      <c r="F74" s="10"/>
      <c r="G74" s="10"/>
      <c r="H74" s="10"/>
    </row>
    <row r="75" spans="1:8" ht="22.5">
      <c r="A75" s="177" t="s">
        <v>497</v>
      </c>
      <c r="B75" s="181" t="s">
        <v>466</v>
      </c>
      <c r="C75" s="10"/>
      <c r="D75" s="10"/>
      <c r="E75" s="10"/>
      <c r="F75" s="10"/>
      <c r="G75" s="10"/>
      <c r="H75" s="10"/>
    </row>
    <row r="76" spans="1:8">
      <c r="A76" s="177" t="s">
        <v>498</v>
      </c>
      <c r="B76" s="178" t="s">
        <v>468</v>
      </c>
      <c r="C76" s="10"/>
      <c r="D76" s="10"/>
      <c r="E76" s="10"/>
      <c r="F76" s="10"/>
      <c r="G76" s="10"/>
      <c r="H76" s="10"/>
    </row>
    <row r="77" spans="1:8">
      <c r="A77" s="177" t="s">
        <v>499</v>
      </c>
      <c r="B77" s="178" t="s">
        <v>470</v>
      </c>
      <c r="C77" s="10"/>
      <c r="D77" s="10"/>
      <c r="E77" s="10"/>
      <c r="F77" s="10"/>
      <c r="G77" s="10"/>
      <c r="H77" s="10"/>
    </row>
    <row r="78" spans="1:8" ht="5.0999999999999996" customHeight="1">
      <c r="A78" s="92"/>
      <c r="B78" s="179"/>
      <c r="C78" s="8"/>
      <c r="D78" s="8"/>
      <c r="E78" s="8"/>
      <c r="F78" s="8"/>
      <c r="G78" s="8"/>
      <c r="H78" s="8"/>
    </row>
    <row r="79" spans="1:8" ht="15">
      <c r="A79" s="175" t="s">
        <v>405</v>
      </c>
      <c r="B79" s="180"/>
      <c r="C79" s="8">
        <v>25112640</v>
      </c>
      <c r="D79" s="8">
        <v>978599.99999999988</v>
      </c>
      <c r="E79" s="8">
        <v>26091240</v>
      </c>
      <c r="F79" s="8">
        <v>6155266.5600000005</v>
      </c>
      <c r="G79" s="8">
        <v>6063272.0299999993</v>
      </c>
      <c r="H79" s="8">
        <v>19935973.439999998</v>
      </c>
    </row>
    <row r="80" spans="1:8" ht="5.0999999999999996" customHeight="1">
      <c r="A80" s="106"/>
      <c r="B80" s="182"/>
      <c r="C80" s="108"/>
      <c r="D80" s="108"/>
      <c r="E80" s="108"/>
      <c r="F80" s="108"/>
      <c r="G80" s="108"/>
      <c r="H80" s="108"/>
    </row>
    <row r="81" spans="2:2">
      <c r="B81" s="1" t="s">
        <v>186</v>
      </c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17E3-692C-4EF3-B978-378ECECC8FD5}">
  <dimension ref="A1:B9"/>
  <sheetViews>
    <sheetView workbookViewId="0">
      <selection activeCell="B16" sqref="B16"/>
    </sheetView>
  </sheetViews>
  <sheetFormatPr baseColWidth="10" defaultRowHeight="15"/>
  <cols>
    <col min="1" max="1" width="28.42578125" customWidth="1"/>
    <col min="2" max="2" width="76.7109375" customWidth="1"/>
  </cols>
  <sheetData>
    <row r="1" spans="1:2">
      <c r="A1" s="128" t="s">
        <v>293</v>
      </c>
      <c r="B1" s="129" t="s">
        <v>301</v>
      </c>
    </row>
    <row r="2" spans="1:2">
      <c r="A2" s="130"/>
      <c r="B2" s="131"/>
    </row>
    <row r="3" spans="1:2">
      <c r="A3" s="130" t="s">
        <v>294</v>
      </c>
      <c r="B3" s="131" t="s">
        <v>295</v>
      </c>
    </row>
    <row r="4" spans="1:2">
      <c r="A4" s="130"/>
      <c r="B4" s="131"/>
    </row>
    <row r="5" spans="1:2">
      <c r="A5" s="130" t="s">
        <v>296</v>
      </c>
      <c r="B5" s="131" t="s">
        <v>299</v>
      </c>
    </row>
    <row r="6" spans="1:2">
      <c r="A6" s="130"/>
      <c r="B6" s="131"/>
    </row>
    <row r="7" spans="1:2">
      <c r="A7" s="130" t="s">
        <v>297</v>
      </c>
      <c r="B7" s="132">
        <v>2021</v>
      </c>
    </row>
    <row r="8" spans="1:2">
      <c r="A8" s="130"/>
      <c r="B8" s="131"/>
    </row>
    <row r="9" spans="1:2" ht="15.75" thickBot="1">
      <c r="A9" s="133" t="s">
        <v>298</v>
      </c>
      <c r="B9" s="134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351-F1</vt:lpstr>
      <vt:lpstr>352 F2</vt:lpstr>
      <vt:lpstr>353 F3</vt:lpstr>
      <vt:lpstr>354 F4</vt:lpstr>
      <vt:lpstr>355 F5</vt:lpstr>
      <vt:lpstr>F6A</vt:lpstr>
      <vt:lpstr>F6B</vt:lpstr>
      <vt:lpstr>F6C</vt:lpstr>
      <vt:lpstr>DATOS GENERALES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dcterms:created xsi:type="dcterms:W3CDTF">2020-10-21T15:19:07Z</dcterms:created>
  <dcterms:modified xsi:type="dcterms:W3CDTF">2021-04-13T16:33:46Z</dcterms:modified>
</cp:coreProperties>
</file>