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1\CUENTA PUBLICA\1ER TRIMESTRE\SIRET\"/>
    </mc:Choice>
  </mc:AlternateContent>
  <xr:revisionPtr revIDLastSave="0" documentId="13_ncr:1_{1734F910-0C5A-483D-BC78-5C95BC13BD89}" xr6:coauthVersionLast="46" xr6:coauthVersionMax="46" xr10:uidLastSave="{00000000-0000-0000-0000-000000000000}"/>
  <bookViews>
    <workbookView xWindow="-120" yWindow="-120" windowWidth="29040" windowHeight="1584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  <definedName name="_xlnm.Print_Area" localSheetId="0">COG!$A$1:$H$89</definedName>
  </definedNames>
  <calcPr calcId="181029"/>
</workbook>
</file>

<file path=xl/calcChain.xml><?xml version="1.0" encoding="utf-8"?>
<calcChain xmlns="http://schemas.openxmlformats.org/spreadsheetml/2006/main">
  <c r="E15" i="4" l="1"/>
  <c r="H15" i="4" s="1"/>
  <c r="E14" i="4"/>
  <c r="H14" i="4" s="1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18" i="4"/>
  <c r="F18" i="4"/>
  <c r="D18" i="4"/>
  <c r="C18" i="4"/>
  <c r="H18" i="4" l="1"/>
  <c r="E18" i="4"/>
  <c r="E18" i="5" l="1"/>
  <c r="H18" i="5" s="1"/>
  <c r="E17" i="5"/>
  <c r="H17" i="5" s="1"/>
  <c r="E14" i="5"/>
  <c r="H14" i="5" s="1"/>
  <c r="E11" i="5"/>
  <c r="H11" i="5" s="1"/>
  <c r="G16" i="5"/>
  <c r="G6" i="5"/>
  <c r="F16" i="5"/>
  <c r="F6" i="5"/>
  <c r="D16" i="5"/>
  <c r="C16" i="5"/>
  <c r="C6" i="5"/>
  <c r="G16" i="8"/>
  <c r="F16" i="8"/>
  <c r="E8" i="8"/>
  <c r="H8" i="8" s="1"/>
  <c r="E6" i="8"/>
  <c r="D16" i="8"/>
  <c r="C16" i="8"/>
  <c r="E6" i="6"/>
  <c r="H6" i="6" s="1"/>
  <c r="E7" i="6"/>
  <c r="H7" i="6" s="1"/>
  <c r="E8" i="6"/>
  <c r="H8" i="6" s="1"/>
  <c r="E9" i="6"/>
  <c r="H9" i="6" s="1"/>
  <c r="E10" i="6"/>
  <c r="H10" i="6" s="1"/>
  <c r="E11" i="6"/>
  <c r="E12" i="6"/>
  <c r="H12" i="6" s="1"/>
  <c r="H50" i="6"/>
  <c r="H46" i="6"/>
  <c r="H11" i="6"/>
  <c r="E54" i="6"/>
  <c r="H54" i="6" s="1"/>
  <c r="E52" i="6"/>
  <c r="H52" i="6" s="1"/>
  <c r="E51" i="6"/>
  <c r="H51" i="6" s="1"/>
  <c r="E50" i="6"/>
  <c r="E49" i="6"/>
  <c r="H49" i="6" s="1"/>
  <c r="E48" i="6"/>
  <c r="H48" i="6" s="1"/>
  <c r="E47" i="6"/>
  <c r="H47" i="6" s="1"/>
  <c r="E46" i="6"/>
  <c r="E45" i="6"/>
  <c r="H45" i="6" s="1"/>
  <c r="E44" i="6"/>
  <c r="H4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43" i="6"/>
  <c r="G23" i="6"/>
  <c r="G13" i="6"/>
  <c r="G5" i="6"/>
  <c r="F53" i="6"/>
  <c r="F43" i="6"/>
  <c r="F23" i="6"/>
  <c r="F13" i="6"/>
  <c r="F5" i="6"/>
  <c r="D43" i="6"/>
  <c r="D23" i="6"/>
  <c r="D13" i="6"/>
  <c r="D5" i="6"/>
  <c r="C53" i="6"/>
  <c r="E53" i="6" s="1"/>
  <c r="H53" i="6" s="1"/>
  <c r="C43" i="6"/>
  <c r="C23" i="6"/>
  <c r="C13" i="6"/>
  <c r="C5" i="6"/>
  <c r="C42" i="5" l="1"/>
  <c r="E16" i="8"/>
  <c r="E43" i="6"/>
  <c r="H43" i="6" s="1"/>
  <c r="E23" i="6"/>
  <c r="H23" i="6" s="1"/>
  <c r="E13" i="6"/>
  <c r="H13" i="6" s="1"/>
  <c r="D77" i="6"/>
  <c r="H16" i="5"/>
  <c r="F77" i="6"/>
  <c r="G77" i="6"/>
  <c r="C77" i="6"/>
  <c r="H6" i="8"/>
  <c r="H16" i="8" s="1"/>
  <c r="E6" i="5"/>
  <c r="H6" i="5"/>
  <c r="E5" i="6"/>
  <c r="D42" i="5"/>
  <c r="F42" i="5"/>
  <c r="G42" i="5"/>
  <c r="E16" i="5"/>
  <c r="E42" i="5" l="1"/>
  <c r="H42" i="5"/>
  <c r="E77" i="6"/>
  <c r="H5" i="6"/>
  <c r="H77" i="6" s="1"/>
</calcChain>
</file>

<file path=xl/sharedStrings.xml><?xml version="1.0" encoding="utf-8"?>
<sst xmlns="http://schemas.openxmlformats.org/spreadsheetml/2006/main" count="229" uniqueCount="152">
  <si>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</si>
  <si>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</si>
  <si>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</si>
  <si>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</si>
  <si>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</si>
  <si>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</si>
  <si>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</si>
  <si>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</si>
  <si>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</si>
  <si>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</si>
  <si>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</si>
  <si>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</si>
  <si>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</si>
  <si>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</si>
  <si>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</si>
  <si>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</si>
  <si>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</si>
  <si>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</si>
  <si>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</si>
  <si>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</si>
  <si>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</si>
  <si>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</si>
  <si>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</si>
  <si>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</si>
  <si>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</si>
  <si>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</si>
  <si>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</si>
  <si>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</si>
  <si>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</si>
  <si>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</si>
  <si>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</si>
  <si>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</si>
  <si>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</si>
  <si>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</si>
  <si>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</si>
  <si>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</si>
  <si>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</si>
  <si>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</si>
  <si>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</si>
  <si>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</si>
  <si>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</si>
  <si>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</si>
  <si>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</si>
  <si>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</si>
  <si>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</si>
  <si>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</si>
  <si>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</si>
  <si>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</si>
  <si>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</si>
  <si>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</si>
  <si>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</si>
  <si>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</si>
  <si>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</si>
  <si>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</si>
  <si>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</si>
  <si>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</si>
  <si>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</si>
  <si>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</si>
  <si>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</si>
  <si>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</si>
  <si>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</si>
  <si>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</si>
  <si>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</si>
  <si>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</si>
  <si>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</si>
  <si>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</si>
  <si>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</si>
  <si>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</si>
  <si>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</si>
  <si>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</si>
  <si>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</si>
  <si>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</si>
  <si>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</si>
  <si>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</si>
  <si>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</si>
  <si>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</si>
  <si>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</si>
  <si>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</si>
  <si>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</si>
  <si>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</si>
  <si>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</si>
  <si>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</si>
  <si>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</si>
  <si>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</si>
  <si>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</si>
  <si>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</si>
  <si>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</si>
  <si>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</si>
  <si>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</si>
  <si>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</si>
  <si>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</si>
  <si>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</si>
  <si>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</si>
  <si>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</si>
  <si>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</si>
  <si>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</si>
  <si>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</si>
  <si>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</si>
  <si>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</si>
  <si>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</si>
  <si>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</si>
  <si>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</si>
  <si>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</si>
  <si>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</si>
  <si>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</si>
  <si>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</si>
  <si>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</si>
  <si>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</si>
  <si>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</si>
  <si>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</si>
  <si>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</si>
  <si>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</si>
  <si>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</si>
  <si>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</si>
  <si>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</si>
  <si>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</si>
  <si>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</si>
  <si>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</si>
  <si>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</si>
  <si>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</si>
  <si>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</si>
  <si>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</si>
  <si>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</si>
  <si>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</si>
  <si>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</si>
  <si>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</si>
  <si>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</si>
  <si>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</si>
  <si>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SISTEMA MUNICIPAL DE AGUA POTABLE Y ALCANTARILLADO PARA EL MUNICIPIO DE SALVATIERRA GTO
ESTADO ANALÍTICO DEL EJERCICIO DEL PRESUPUESTO DE EGRESOS
CLASIFICACIÓN POR OBJETO DEL GASTO (CAPÍTULO Y CONCEPTO)
DEL 1 ENERO AL 31 DE MARZO DEL 2021</t>
  </si>
  <si>
    <t>SISTEMA MUNICIPAL DE AGUA POTABLE Y ALCANTARILLADO PARA EL MUNICIPIO DE SALVATIERRA GTO
ESTADO ANALÍTICO DEL EJERCICIO DEL PRESUPUESTO DE EGRESOS
CLASIFICACION ECÓNOMICA (POR TIPO DE GASTO)
DEL 1 ENERO AL 31 DE MARZO DEL 2021</t>
  </si>
  <si>
    <t>DIRECCION GENERAL</t>
  </si>
  <si>
    <t>ADMINISTRACION</t>
  </si>
  <si>
    <t>CULTURA DEL AGUA</t>
  </si>
  <si>
    <t>COMERCIALIZACION</t>
  </si>
  <si>
    <t>COM. RURALES</t>
  </si>
  <si>
    <t>PRODUCCION</t>
  </si>
  <si>
    <t>ALCANTARILLADO</t>
  </si>
  <si>
    <t>REDES DE AGUA</t>
  </si>
  <si>
    <t>PLANTA DE TRATAMIENTO</t>
  </si>
  <si>
    <t>SISTEMA MUNICIPAL DE AGUA POTABLE Y ALCANTARILLADO PARA EL MUNICIPIO DE SALVATIERRA GTO
ESTADO ANALÍTICO DEL EJERCICIO DEL PRESUPUESTO DE EGRESOS
CLASIFICACIÓN ADMINISTRATIVA
DEL 1 ENERO AL 31 DE MARZO DEL 2021</t>
  </si>
  <si>
    <t>Gobierno (Federal/Estatal/Municipal) de SISTEMA MUNICIPAL DE AGUA POTABLE Y ALCANTARILLADO PARA EL MUNICIPIO DE SALVATIERRA GTO
Estado Analítico del Ejercicio del Presupuesto de Egresos
Clasificación Administrativa
DEL 1 ENERO AL 31 DE MARZO DEL 2021</t>
  </si>
  <si>
    <t>Sector Paraestatal del Gobierno (Federal/Estatal/Municipal) de SISTEMA MUNICIPAL DE AGUA POTABLE Y ALCANTARILLADO PARA EL MUNICIPIO DE SALVATIERRA GTO
Estado Analítico del Ejercicio del Presupuesto de Egresos
Clasificación Administrativa
DEL 1 ENERO AL 31 DE MARZO DEL 2021</t>
  </si>
  <si>
    <t>SISTEMA MUNICIPAL DE AGUA POTABLE Y ALCANTARILLADO PARA EL MUNICIPIO DE SALVATIERRA GTO
ESTADO ANALÍTICO DEL EJERCICIO DEL PRESUPUESTO DE EGRESOS
CLASIFICACIÓN FUNCIONAL (FINALIDAD Y FUNCIÓN)
DEL 1 ENERO AL 31 DE MARZO DEL 2021</t>
  </si>
  <si>
    <t>Bajo protesta de decir verdad declaramos que los Estados Financieros y sus notas, son razonablemente correctos y son responsabilidad del emisor.</t>
  </si>
  <si>
    <t xml:space="preserve">               ELABORO</t>
  </si>
  <si>
    <t>REVISO</t>
  </si>
  <si>
    <t xml:space="preserve"> LAE MARIA GEORGINA OSORNIO GONZALEZ</t>
  </si>
  <si>
    <t>ING. AGUSTIN ROSILLO CHAVEZ</t>
  </si>
  <si>
    <t xml:space="preserve">                                                                                           AUTORIZO</t>
  </si>
  <si>
    <t xml:space="preserve">                                                                     DR. ENRIQUE VILLAGOMEZ CORTES</t>
  </si>
  <si>
    <t>AUTORIZO</t>
  </si>
  <si>
    <t>DR. ENRIQUE VILLAGOMEZ CORTES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</si>
</sst>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theme="3" tint="0.80001220740379042"/>
        </stop>
        <stop position="1">
          <color theme="4"/>
        </stop>
      </gradient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75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0" fillId="2" borderId="0" xfId="0" applyFill="1" applyProtection="1">
      <protection locked="0"/>
    </xf>
    <xf numFmtId="0" fontId="6" fillId="2" borderId="0" xfId="9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Alignment="1" applyProtection="1">
      <alignment vertical="top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6" fillId="2" borderId="13" xfId="9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 applyProtection="1">
      <alignment horizontal="left"/>
    </xf>
    <xf numFmtId="0" fontId="6" fillId="0" borderId="17" xfId="0" applyFont="1" applyFill="1" applyBorder="1" applyProtection="1"/>
    <xf numFmtId="4" fontId="2" fillId="0" borderId="18" xfId="0" applyNumberFormat="1" applyFont="1" applyFill="1" applyBorder="1" applyProtection="1">
      <protection locked="0"/>
    </xf>
    <xf numFmtId="4" fontId="2" fillId="0" borderId="19" xfId="0" applyNumberFormat="1" applyFont="1" applyFill="1" applyBorder="1" applyProtection="1">
      <protection locked="0"/>
    </xf>
    <xf numFmtId="0" fontId="7" fillId="0" borderId="20" xfId="0" applyFont="1" applyBorder="1" applyAlignment="1">
      <alignment horizontal="center" vertical="center" wrapText="1"/>
    </xf>
    <xf numFmtId="4" fontId="2" fillId="0" borderId="21" xfId="0" applyNumberFormat="1" applyFont="1" applyFill="1" applyBorder="1" applyProtection="1">
      <protection locked="0"/>
    </xf>
    <xf numFmtId="0" fontId="2" fillId="0" borderId="20" xfId="0" applyFont="1" applyFill="1" applyBorder="1" applyAlignment="1" applyProtection="1">
      <alignment horizontal="left"/>
    </xf>
    <xf numFmtId="4" fontId="2" fillId="0" borderId="22" xfId="0" applyNumberFormat="1" applyFont="1" applyFill="1" applyBorder="1" applyProtection="1">
      <protection locked="0"/>
    </xf>
    <xf numFmtId="0" fontId="2" fillId="0" borderId="23" xfId="0" applyFont="1" applyFill="1" applyBorder="1" applyProtection="1">
      <protection locked="0"/>
    </xf>
    <xf numFmtId="0" fontId="6" fillId="0" borderId="24" xfId="0" applyFont="1" applyFill="1" applyBorder="1" applyAlignment="1" applyProtection="1">
      <alignment horizontal="left"/>
      <protection locked="0"/>
    </xf>
    <xf numFmtId="4" fontId="6" fillId="0" borderId="25" xfId="0" applyNumberFormat="1" applyFont="1" applyFill="1" applyBorder="1" applyProtection="1">
      <protection locked="0"/>
    </xf>
    <xf numFmtId="4" fontId="6" fillId="0" borderId="26" xfId="0" applyNumberFormat="1" applyFont="1" applyFill="1" applyBorder="1" applyProtection="1"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123825</xdr:rowOff>
    </xdr:from>
    <xdr:to>
      <xdr:col>1</xdr:col>
      <xdr:colOff>1181100</xdr:colOff>
      <xdr:row>0</xdr:row>
      <xdr:rowOff>552450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123825"/>
          <a:ext cx="981075" cy="42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152400</xdr:rowOff>
    </xdr:from>
    <xdr:to>
      <xdr:col>1</xdr:col>
      <xdr:colOff>1000125</xdr:colOff>
      <xdr:row>0</xdr:row>
      <xdr:rowOff>581025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52400"/>
          <a:ext cx="981075" cy="428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180975</xdr:rowOff>
    </xdr:from>
    <xdr:to>
      <xdr:col>1</xdr:col>
      <xdr:colOff>990600</xdr:colOff>
      <xdr:row>1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80975"/>
          <a:ext cx="981075" cy="428625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20</xdr:row>
      <xdr:rowOff>266700</xdr:rowOff>
    </xdr:from>
    <xdr:to>
      <xdr:col>1</xdr:col>
      <xdr:colOff>933450</xdr:colOff>
      <xdr:row>21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3724275"/>
          <a:ext cx="981075" cy="428625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34</xdr:row>
      <xdr:rowOff>95250</xdr:rowOff>
    </xdr:from>
    <xdr:to>
      <xdr:col>1</xdr:col>
      <xdr:colOff>904875</xdr:colOff>
      <xdr:row>34</xdr:row>
      <xdr:rowOff>523875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6124575"/>
          <a:ext cx="981075" cy="4286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</xdr:col>
      <xdr:colOff>981075</xdr:colOff>
      <xdr:row>0</xdr:row>
      <xdr:rowOff>476250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47625"/>
          <a:ext cx="98107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8"/>
  <sheetViews>
    <sheetView showGridLines="0" zoomScaleNormal="100" workbookViewId="0">
      <selection activeCell="A5" sqref="A5:H77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1" t="s">
        <v>128</v>
      </c>
      <c r="B1" s="52"/>
      <c r="C1" s="52"/>
      <c r="D1" s="52"/>
      <c r="E1" s="52"/>
      <c r="F1" s="52"/>
      <c r="G1" s="52"/>
      <c r="H1" s="53"/>
    </row>
    <row r="2" spans="1:8" x14ac:dyDescent="0.2">
      <c r="A2" s="56" t="s">
        <v>54</v>
      </c>
      <c r="B2" s="57"/>
      <c r="C2" s="51" t="s">
        <v>60</v>
      </c>
      <c r="D2" s="52"/>
      <c r="E2" s="52"/>
      <c r="F2" s="52"/>
      <c r="G2" s="53"/>
      <c r="H2" s="54" t="s">
        <v>59</v>
      </c>
    </row>
    <row r="3" spans="1:8" ht="24.95" customHeight="1" x14ac:dyDescent="0.2">
      <c r="A3" s="58"/>
      <c r="B3" s="59"/>
      <c r="C3" s="46" t="s">
        <v>55</v>
      </c>
      <c r="D3" s="46" t="s">
        <v>125</v>
      </c>
      <c r="E3" s="46" t="s">
        <v>56</v>
      </c>
      <c r="F3" s="46" t="s">
        <v>57</v>
      </c>
      <c r="G3" s="46" t="s">
        <v>58</v>
      </c>
      <c r="H3" s="55"/>
    </row>
    <row r="4" spans="1:8" ht="12" thickBot="1" x14ac:dyDescent="0.25">
      <c r="A4" s="58"/>
      <c r="B4" s="59"/>
      <c r="C4" s="62">
        <v>1</v>
      </c>
      <c r="D4" s="62">
        <v>2</v>
      </c>
      <c r="E4" s="62" t="s">
        <v>126</v>
      </c>
      <c r="F4" s="62">
        <v>4</v>
      </c>
      <c r="G4" s="62">
        <v>5</v>
      </c>
      <c r="H4" s="62" t="s">
        <v>127</v>
      </c>
    </row>
    <row r="5" spans="1:8" x14ac:dyDescent="0.2">
      <c r="A5" s="63" t="s">
        <v>61</v>
      </c>
      <c r="B5" s="64"/>
      <c r="C5" s="65">
        <f>SUM(C6:C12)</f>
        <v>11443193.68</v>
      </c>
      <c r="D5" s="65">
        <f>SUM(D6:D12)</f>
        <v>5444.66</v>
      </c>
      <c r="E5" s="65">
        <f>C5+D5</f>
        <v>11448638.34</v>
      </c>
      <c r="F5" s="65">
        <f>SUM(F6:F12)</f>
        <v>2054460.89</v>
      </c>
      <c r="G5" s="65">
        <f>SUM(G6:G12)</f>
        <v>2054460.89</v>
      </c>
      <c r="H5" s="66">
        <f>E5-F5</f>
        <v>9394177.4499999993</v>
      </c>
    </row>
    <row r="6" spans="1:8" x14ac:dyDescent="0.2">
      <c r="A6" s="67">
        <v>1100</v>
      </c>
      <c r="B6" s="8" t="s">
        <v>70</v>
      </c>
      <c r="C6" s="12">
        <v>6505567.4199999999</v>
      </c>
      <c r="D6" s="12">
        <v>0</v>
      </c>
      <c r="E6" s="12">
        <f t="shared" ref="E6:E54" si="0">C6+D6</f>
        <v>6505567.4199999999</v>
      </c>
      <c r="F6" s="12">
        <v>1271627.9099999999</v>
      </c>
      <c r="G6" s="12">
        <v>1271627.9099999999</v>
      </c>
      <c r="H6" s="68">
        <f t="shared" ref="H6:H54" si="1">E6-F6</f>
        <v>5233939.51</v>
      </c>
    </row>
    <row r="7" spans="1:8" x14ac:dyDescent="0.2">
      <c r="A7" s="67">
        <v>1200</v>
      </c>
      <c r="B7" s="8" t="s">
        <v>71</v>
      </c>
      <c r="C7" s="12">
        <v>0</v>
      </c>
      <c r="D7" s="12">
        <v>0</v>
      </c>
      <c r="E7" s="12">
        <f t="shared" si="0"/>
        <v>0</v>
      </c>
      <c r="F7" s="12">
        <v>0</v>
      </c>
      <c r="G7" s="12">
        <v>0</v>
      </c>
      <c r="H7" s="68">
        <f t="shared" si="1"/>
        <v>0</v>
      </c>
    </row>
    <row r="8" spans="1:8" x14ac:dyDescent="0.2">
      <c r="A8" s="67">
        <v>1300</v>
      </c>
      <c r="B8" s="8" t="s">
        <v>72</v>
      </c>
      <c r="C8" s="12">
        <v>1888918.83</v>
      </c>
      <c r="D8" s="12">
        <v>5050.46</v>
      </c>
      <c r="E8" s="12">
        <f t="shared" si="0"/>
        <v>1893969.29</v>
      </c>
      <c r="F8" s="12">
        <v>171567.7</v>
      </c>
      <c r="G8" s="12">
        <v>171567.7</v>
      </c>
      <c r="H8" s="68">
        <f t="shared" si="1"/>
        <v>1722401.59</v>
      </c>
    </row>
    <row r="9" spans="1:8" x14ac:dyDescent="0.2">
      <c r="A9" s="67">
        <v>1400</v>
      </c>
      <c r="B9" s="8" t="s">
        <v>35</v>
      </c>
      <c r="C9" s="12">
        <v>1284092.54</v>
      </c>
      <c r="D9" s="12">
        <v>0</v>
      </c>
      <c r="E9" s="12">
        <f t="shared" si="0"/>
        <v>1284092.54</v>
      </c>
      <c r="F9" s="12">
        <v>341362.46</v>
      </c>
      <c r="G9" s="12">
        <v>341362.46</v>
      </c>
      <c r="H9" s="68">
        <f t="shared" si="1"/>
        <v>942730.08000000007</v>
      </c>
    </row>
    <row r="10" spans="1:8" x14ac:dyDescent="0.2">
      <c r="A10" s="67">
        <v>1500</v>
      </c>
      <c r="B10" s="8" t="s">
        <v>73</v>
      </c>
      <c r="C10" s="12">
        <v>1764614.89</v>
      </c>
      <c r="D10" s="12">
        <v>394.2</v>
      </c>
      <c r="E10" s="12">
        <f t="shared" si="0"/>
        <v>1765009.0899999999</v>
      </c>
      <c r="F10" s="12">
        <v>269902.82</v>
      </c>
      <c r="G10" s="12">
        <v>269902.82</v>
      </c>
      <c r="H10" s="68">
        <f t="shared" si="1"/>
        <v>1495106.2699999998</v>
      </c>
    </row>
    <row r="11" spans="1:8" x14ac:dyDescent="0.2">
      <c r="A11" s="67">
        <v>1600</v>
      </c>
      <c r="B11" s="8" t="s">
        <v>36</v>
      </c>
      <c r="C11" s="12">
        <v>0</v>
      </c>
      <c r="D11" s="12">
        <v>0</v>
      </c>
      <c r="E11" s="12">
        <f t="shared" si="0"/>
        <v>0</v>
      </c>
      <c r="F11" s="12">
        <v>0</v>
      </c>
      <c r="G11" s="12">
        <v>0</v>
      </c>
      <c r="H11" s="68">
        <f t="shared" si="1"/>
        <v>0</v>
      </c>
    </row>
    <row r="12" spans="1:8" x14ac:dyDescent="0.2">
      <c r="A12" s="67">
        <v>1700</v>
      </c>
      <c r="B12" s="8" t="s">
        <v>74</v>
      </c>
      <c r="C12" s="12">
        <v>0</v>
      </c>
      <c r="D12" s="12">
        <v>0</v>
      </c>
      <c r="E12" s="12">
        <f t="shared" si="0"/>
        <v>0</v>
      </c>
      <c r="F12" s="12">
        <v>0</v>
      </c>
      <c r="G12" s="12">
        <v>0</v>
      </c>
      <c r="H12" s="68">
        <f t="shared" si="1"/>
        <v>0</v>
      </c>
    </row>
    <row r="13" spans="1:8" x14ac:dyDescent="0.2">
      <c r="A13" s="69" t="s">
        <v>62</v>
      </c>
      <c r="B13" s="7"/>
      <c r="C13" s="12">
        <f>SUM(C14:C22)</f>
        <v>2248964.81</v>
      </c>
      <c r="D13" s="12">
        <f>SUM(D14:D22)</f>
        <v>0</v>
      </c>
      <c r="E13" s="12">
        <f t="shared" si="0"/>
        <v>2248964.81</v>
      </c>
      <c r="F13" s="12">
        <f>SUM(F14:F22)</f>
        <v>364660.04</v>
      </c>
      <c r="G13" s="12">
        <f>SUM(G14:G22)</f>
        <v>299128.05</v>
      </c>
      <c r="H13" s="68">
        <f t="shared" si="1"/>
        <v>1884304.77</v>
      </c>
    </row>
    <row r="14" spans="1:8" x14ac:dyDescent="0.2">
      <c r="A14" s="67">
        <v>2100</v>
      </c>
      <c r="B14" s="8" t="s">
        <v>75</v>
      </c>
      <c r="C14" s="12">
        <v>243440.7</v>
      </c>
      <c r="D14" s="12">
        <v>-55.84</v>
      </c>
      <c r="E14" s="12">
        <f t="shared" si="0"/>
        <v>243384.86000000002</v>
      </c>
      <c r="F14" s="12">
        <v>52729.8</v>
      </c>
      <c r="G14" s="12">
        <v>47049.8</v>
      </c>
      <c r="H14" s="68">
        <f t="shared" si="1"/>
        <v>190655.06</v>
      </c>
    </row>
    <row r="15" spans="1:8" x14ac:dyDescent="0.2">
      <c r="A15" s="67">
        <v>2200</v>
      </c>
      <c r="B15" s="8" t="s">
        <v>76</v>
      </c>
      <c r="C15" s="12">
        <v>25000</v>
      </c>
      <c r="D15" s="12">
        <v>55.84</v>
      </c>
      <c r="E15" s="12">
        <f t="shared" si="0"/>
        <v>25055.84</v>
      </c>
      <c r="F15" s="12">
        <v>25055.84</v>
      </c>
      <c r="G15" s="12">
        <v>25055.84</v>
      </c>
      <c r="H15" s="68">
        <f t="shared" si="1"/>
        <v>0</v>
      </c>
    </row>
    <row r="16" spans="1:8" x14ac:dyDescent="0.2">
      <c r="A16" s="67">
        <v>2300</v>
      </c>
      <c r="B16" s="8" t="s">
        <v>77</v>
      </c>
      <c r="C16" s="12">
        <v>0</v>
      </c>
      <c r="D16" s="12">
        <v>0</v>
      </c>
      <c r="E16" s="12">
        <f t="shared" si="0"/>
        <v>0</v>
      </c>
      <c r="F16" s="12">
        <v>0</v>
      </c>
      <c r="G16" s="12">
        <v>0</v>
      </c>
      <c r="H16" s="68">
        <f t="shared" si="1"/>
        <v>0</v>
      </c>
    </row>
    <row r="17" spans="1:8" x14ac:dyDescent="0.2">
      <c r="A17" s="67">
        <v>2400</v>
      </c>
      <c r="B17" s="8" t="s">
        <v>78</v>
      </c>
      <c r="C17" s="12">
        <v>1158374.1100000001</v>
      </c>
      <c r="D17" s="12">
        <v>0</v>
      </c>
      <c r="E17" s="12">
        <f t="shared" si="0"/>
        <v>1158374.1100000001</v>
      </c>
      <c r="F17" s="12">
        <v>157286.26999999999</v>
      </c>
      <c r="G17" s="12">
        <v>153356.26999999999</v>
      </c>
      <c r="H17" s="68">
        <f t="shared" si="1"/>
        <v>1001087.8400000001</v>
      </c>
    </row>
    <row r="18" spans="1:8" x14ac:dyDescent="0.2">
      <c r="A18" s="67">
        <v>2500</v>
      </c>
      <c r="B18" s="8" t="s">
        <v>79</v>
      </c>
      <c r="C18" s="12">
        <v>180000</v>
      </c>
      <c r="D18" s="12">
        <v>0</v>
      </c>
      <c r="E18" s="12">
        <f t="shared" si="0"/>
        <v>180000</v>
      </c>
      <c r="F18" s="12">
        <v>82285</v>
      </c>
      <c r="G18" s="12">
        <v>44335</v>
      </c>
      <c r="H18" s="68">
        <f t="shared" si="1"/>
        <v>97715</v>
      </c>
    </row>
    <row r="19" spans="1:8" x14ac:dyDescent="0.2">
      <c r="A19" s="67">
        <v>2600</v>
      </c>
      <c r="B19" s="8" t="s">
        <v>80</v>
      </c>
      <c r="C19" s="12">
        <v>371900</v>
      </c>
      <c r="D19" s="12">
        <v>0</v>
      </c>
      <c r="E19" s="12">
        <f t="shared" si="0"/>
        <v>371900</v>
      </c>
      <c r="F19" s="12">
        <v>47303.13</v>
      </c>
      <c r="G19" s="12">
        <v>29331.14</v>
      </c>
      <c r="H19" s="68">
        <f t="shared" si="1"/>
        <v>324596.87</v>
      </c>
    </row>
    <row r="20" spans="1:8" x14ac:dyDescent="0.2">
      <c r="A20" s="67">
        <v>2700</v>
      </c>
      <c r="B20" s="8" t="s">
        <v>81</v>
      </c>
      <c r="C20" s="12">
        <v>66700</v>
      </c>
      <c r="D20" s="12">
        <v>0</v>
      </c>
      <c r="E20" s="12">
        <f t="shared" si="0"/>
        <v>66700</v>
      </c>
      <c r="F20" s="12">
        <v>0</v>
      </c>
      <c r="G20" s="12">
        <v>0</v>
      </c>
      <c r="H20" s="68">
        <f t="shared" si="1"/>
        <v>66700</v>
      </c>
    </row>
    <row r="21" spans="1:8" x14ac:dyDescent="0.2">
      <c r="A21" s="67">
        <v>2800</v>
      </c>
      <c r="B21" s="8" t="s">
        <v>82</v>
      </c>
      <c r="C21" s="12">
        <v>0</v>
      </c>
      <c r="D21" s="12">
        <v>0</v>
      </c>
      <c r="E21" s="12">
        <f t="shared" si="0"/>
        <v>0</v>
      </c>
      <c r="F21" s="12">
        <v>0</v>
      </c>
      <c r="G21" s="12">
        <v>0</v>
      </c>
      <c r="H21" s="68">
        <f t="shared" si="1"/>
        <v>0</v>
      </c>
    </row>
    <row r="22" spans="1:8" x14ac:dyDescent="0.2">
      <c r="A22" s="67">
        <v>2900</v>
      </c>
      <c r="B22" s="8" t="s">
        <v>83</v>
      </c>
      <c r="C22" s="12">
        <v>203550</v>
      </c>
      <c r="D22" s="12">
        <v>0</v>
      </c>
      <c r="E22" s="12">
        <f t="shared" si="0"/>
        <v>203550</v>
      </c>
      <c r="F22" s="12">
        <v>0</v>
      </c>
      <c r="G22" s="12">
        <v>0</v>
      </c>
      <c r="H22" s="68">
        <f t="shared" si="1"/>
        <v>203550</v>
      </c>
    </row>
    <row r="23" spans="1:8" x14ac:dyDescent="0.2">
      <c r="A23" s="69" t="s">
        <v>63</v>
      </c>
      <c r="B23" s="7"/>
      <c r="C23" s="12">
        <f>SUM(C24:C32)</f>
        <v>9893981.5099999998</v>
      </c>
      <c r="D23" s="12">
        <f>SUM(D24:D32)</f>
        <v>-810617.07000000007</v>
      </c>
      <c r="E23" s="12">
        <f t="shared" si="0"/>
        <v>9083364.4399999995</v>
      </c>
      <c r="F23" s="12">
        <f>SUM(F24:F32)</f>
        <v>2507570.6399999997</v>
      </c>
      <c r="G23" s="12">
        <f>SUM(G24:G32)</f>
        <v>2501108.0999999996</v>
      </c>
      <c r="H23" s="68">
        <f t="shared" si="1"/>
        <v>6575793.7999999998</v>
      </c>
    </row>
    <row r="24" spans="1:8" x14ac:dyDescent="0.2">
      <c r="A24" s="67">
        <v>3100</v>
      </c>
      <c r="B24" s="8" t="s">
        <v>84</v>
      </c>
      <c r="C24" s="12">
        <v>7862000</v>
      </c>
      <c r="D24" s="12">
        <v>-805172.41</v>
      </c>
      <c r="E24" s="12">
        <f t="shared" si="0"/>
        <v>7056827.5899999999</v>
      </c>
      <c r="F24" s="12">
        <v>1989451.29</v>
      </c>
      <c r="G24" s="12">
        <v>1982988.75</v>
      </c>
      <c r="H24" s="68">
        <f t="shared" si="1"/>
        <v>5067376.3</v>
      </c>
    </row>
    <row r="25" spans="1:8" x14ac:dyDescent="0.2">
      <c r="A25" s="67">
        <v>3200</v>
      </c>
      <c r="B25" s="8" t="s">
        <v>85</v>
      </c>
      <c r="C25" s="12">
        <v>315500</v>
      </c>
      <c r="D25" s="12">
        <v>-5444.66</v>
      </c>
      <c r="E25" s="12">
        <f t="shared" si="0"/>
        <v>310055.34000000003</v>
      </c>
      <c r="F25" s="12">
        <v>16800</v>
      </c>
      <c r="G25" s="12">
        <v>16800</v>
      </c>
      <c r="H25" s="68">
        <f t="shared" si="1"/>
        <v>293255.34000000003</v>
      </c>
    </row>
    <row r="26" spans="1:8" x14ac:dyDescent="0.2">
      <c r="A26" s="67">
        <v>3300</v>
      </c>
      <c r="B26" s="8" t="s">
        <v>86</v>
      </c>
      <c r="C26" s="12">
        <v>187000</v>
      </c>
      <c r="D26" s="12">
        <v>0</v>
      </c>
      <c r="E26" s="12">
        <f t="shared" si="0"/>
        <v>187000</v>
      </c>
      <c r="F26" s="12">
        <v>85957.56</v>
      </c>
      <c r="G26" s="12">
        <v>85957.56</v>
      </c>
      <c r="H26" s="68">
        <f t="shared" si="1"/>
        <v>101042.44</v>
      </c>
    </row>
    <row r="27" spans="1:8" x14ac:dyDescent="0.2">
      <c r="A27" s="67">
        <v>3400</v>
      </c>
      <c r="B27" s="8" t="s">
        <v>87</v>
      </c>
      <c r="C27" s="12">
        <v>45000</v>
      </c>
      <c r="D27" s="12">
        <v>0</v>
      </c>
      <c r="E27" s="12">
        <f t="shared" si="0"/>
        <v>45000</v>
      </c>
      <c r="F27" s="12">
        <v>10859.38</v>
      </c>
      <c r="G27" s="12">
        <v>10859.38</v>
      </c>
      <c r="H27" s="68">
        <f t="shared" si="1"/>
        <v>34140.620000000003</v>
      </c>
    </row>
    <row r="28" spans="1:8" x14ac:dyDescent="0.2">
      <c r="A28" s="67">
        <v>3500</v>
      </c>
      <c r="B28" s="8" t="s">
        <v>88</v>
      </c>
      <c r="C28" s="12">
        <v>1062182.31</v>
      </c>
      <c r="D28" s="12">
        <v>-73909.259999999995</v>
      </c>
      <c r="E28" s="12">
        <f t="shared" si="0"/>
        <v>988273.05</v>
      </c>
      <c r="F28" s="12">
        <v>153833.79999999999</v>
      </c>
      <c r="G28" s="12">
        <v>153833.79999999999</v>
      </c>
      <c r="H28" s="68">
        <f t="shared" si="1"/>
        <v>834439.25</v>
      </c>
    </row>
    <row r="29" spans="1:8" x14ac:dyDescent="0.2">
      <c r="A29" s="67">
        <v>3600</v>
      </c>
      <c r="B29" s="8" t="s">
        <v>89</v>
      </c>
      <c r="C29" s="12">
        <v>30000</v>
      </c>
      <c r="D29" s="12">
        <v>0</v>
      </c>
      <c r="E29" s="12">
        <f t="shared" si="0"/>
        <v>30000</v>
      </c>
      <c r="F29" s="12">
        <v>4640</v>
      </c>
      <c r="G29" s="12">
        <v>4640</v>
      </c>
      <c r="H29" s="68">
        <f t="shared" si="1"/>
        <v>25360</v>
      </c>
    </row>
    <row r="30" spans="1:8" x14ac:dyDescent="0.2">
      <c r="A30" s="67">
        <v>3700</v>
      </c>
      <c r="B30" s="8" t="s">
        <v>90</v>
      </c>
      <c r="C30" s="12">
        <v>48500</v>
      </c>
      <c r="D30" s="12">
        <v>0</v>
      </c>
      <c r="E30" s="12">
        <f t="shared" si="0"/>
        <v>48500</v>
      </c>
      <c r="F30" s="12">
        <v>2769.35</v>
      </c>
      <c r="G30" s="12">
        <v>2769.35</v>
      </c>
      <c r="H30" s="68">
        <f t="shared" si="1"/>
        <v>45730.65</v>
      </c>
    </row>
    <row r="31" spans="1:8" x14ac:dyDescent="0.2">
      <c r="A31" s="67">
        <v>3800</v>
      </c>
      <c r="B31" s="8" t="s">
        <v>91</v>
      </c>
      <c r="C31" s="12">
        <v>50000</v>
      </c>
      <c r="D31" s="12">
        <v>0</v>
      </c>
      <c r="E31" s="12">
        <f t="shared" si="0"/>
        <v>50000</v>
      </c>
      <c r="F31" s="12">
        <v>0</v>
      </c>
      <c r="G31" s="12">
        <v>0</v>
      </c>
      <c r="H31" s="68">
        <f t="shared" si="1"/>
        <v>50000</v>
      </c>
    </row>
    <row r="32" spans="1:8" x14ac:dyDescent="0.2">
      <c r="A32" s="67">
        <v>3900</v>
      </c>
      <c r="B32" s="8" t="s">
        <v>19</v>
      </c>
      <c r="C32" s="12">
        <v>293799.2</v>
      </c>
      <c r="D32" s="12">
        <v>73909.259999999995</v>
      </c>
      <c r="E32" s="12">
        <f t="shared" si="0"/>
        <v>367708.46</v>
      </c>
      <c r="F32" s="12">
        <v>243259.26</v>
      </c>
      <c r="G32" s="12">
        <v>243259.26</v>
      </c>
      <c r="H32" s="68">
        <f t="shared" si="1"/>
        <v>124449.20000000001</v>
      </c>
    </row>
    <row r="33" spans="1:8" x14ac:dyDescent="0.2">
      <c r="A33" s="69" t="s">
        <v>64</v>
      </c>
      <c r="B33" s="7"/>
      <c r="C33" s="12"/>
      <c r="D33" s="12"/>
      <c r="E33" s="12"/>
      <c r="F33" s="12"/>
      <c r="G33" s="12"/>
      <c r="H33" s="68"/>
    </row>
    <row r="34" spans="1:8" x14ac:dyDescent="0.2">
      <c r="A34" s="67">
        <v>4100</v>
      </c>
      <c r="B34" s="8" t="s">
        <v>92</v>
      </c>
      <c r="C34" s="12"/>
      <c r="D34" s="12"/>
      <c r="E34" s="12"/>
      <c r="F34" s="12"/>
      <c r="G34" s="12"/>
      <c r="H34" s="68"/>
    </row>
    <row r="35" spans="1:8" x14ac:dyDescent="0.2">
      <c r="A35" s="67">
        <v>4200</v>
      </c>
      <c r="B35" s="8" t="s">
        <v>93</v>
      </c>
      <c r="C35" s="12"/>
      <c r="D35" s="12"/>
      <c r="E35" s="12"/>
      <c r="F35" s="12"/>
      <c r="G35" s="12"/>
      <c r="H35" s="68"/>
    </row>
    <row r="36" spans="1:8" x14ac:dyDescent="0.2">
      <c r="A36" s="67">
        <v>4300</v>
      </c>
      <c r="B36" s="8" t="s">
        <v>94</v>
      </c>
      <c r="C36" s="12"/>
      <c r="D36" s="12"/>
      <c r="E36" s="12"/>
      <c r="F36" s="12"/>
      <c r="G36" s="12"/>
      <c r="H36" s="68"/>
    </row>
    <row r="37" spans="1:8" x14ac:dyDescent="0.2">
      <c r="A37" s="67">
        <v>4400</v>
      </c>
      <c r="B37" s="8" t="s">
        <v>95</v>
      </c>
      <c r="C37" s="12"/>
      <c r="D37" s="12"/>
      <c r="E37" s="12"/>
      <c r="F37" s="12"/>
      <c r="G37" s="12"/>
      <c r="H37" s="68"/>
    </row>
    <row r="38" spans="1:8" x14ac:dyDescent="0.2">
      <c r="A38" s="67">
        <v>4500</v>
      </c>
      <c r="B38" s="8" t="s">
        <v>41</v>
      </c>
      <c r="C38" s="12"/>
      <c r="D38" s="12"/>
      <c r="E38" s="12"/>
      <c r="F38" s="12"/>
      <c r="G38" s="12"/>
      <c r="H38" s="68"/>
    </row>
    <row r="39" spans="1:8" x14ac:dyDescent="0.2">
      <c r="A39" s="67">
        <v>4600</v>
      </c>
      <c r="B39" s="8" t="s">
        <v>96</v>
      </c>
      <c r="C39" s="12"/>
      <c r="D39" s="12"/>
      <c r="E39" s="12"/>
      <c r="F39" s="12"/>
      <c r="G39" s="12"/>
      <c r="H39" s="68"/>
    </row>
    <row r="40" spans="1:8" x14ac:dyDescent="0.2">
      <c r="A40" s="67">
        <v>4700</v>
      </c>
      <c r="B40" s="8" t="s">
        <v>97</v>
      </c>
      <c r="C40" s="12"/>
      <c r="D40" s="12"/>
      <c r="E40" s="12"/>
      <c r="F40" s="12"/>
      <c r="G40" s="12"/>
      <c r="H40" s="68"/>
    </row>
    <row r="41" spans="1:8" x14ac:dyDescent="0.2">
      <c r="A41" s="67">
        <v>4800</v>
      </c>
      <c r="B41" s="8" t="s">
        <v>37</v>
      </c>
      <c r="C41" s="12"/>
      <c r="D41" s="12"/>
      <c r="E41" s="12"/>
      <c r="F41" s="12"/>
      <c r="G41" s="12"/>
      <c r="H41" s="68"/>
    </row>
    <row r="42" spans="1:8" x14ac:dyDescent="0.2">
      <c r="A42" s="67">
        <v>4900</v>
      </c>
      <c r="B42" s="8" t="s">
        <v>98</v>
      </c>
      <c r="C42" s="12"/>
      <c r="D42" s="12"/>
      <c r="E42" s="12"/>
      <c r="F42" s="12"/>
      <c r="G42" s="12"/>
      <c r="H42" s="68"/>
    </row>
    <row r="43" spans="1:8" x14ac:dyDescent="0.2">
      <c r="A43" s="69" t="s">
        <v>65</v>
      </c>
      <c r="B43" s="7"/>
      <c r="C43" s="12">
        <f>SUM(C44:C52)</f>
        <v>1126500</v>
      </c>
      <c r="D43" s="12">
        <f>SUM(D44:D52)</f>
        <v>1783772.41</v>
      </c>
      <c r="E43" s="12">
        <f t="shared" si="0"/>
        <v>2910272.41</v>
      </c>
      <c r="F43" s="12">
        <f>SUM(F44:F52)</f>
        <v>1228574.99</v>
      </c>
      <c r="G43" s="12">
        <f>SUM(G44:G52)</f>
        <v>1208574.99</v>
      </c>
      <c r="H43" s="68">
        <f t="shared" si="1"/>
        <v>1681697.4200000002</v>
      </c>
    </row>
    <row r="44" spans="1:8" x14ac:dyDescent="0.2">
      <c r="A44" s="67">
        <v>5100</v>
      </c>
      <c r="B44" s="8" t="s">
        <v>99</v>
      </c>
      <c r="C44" s="12">
        <v>129500</v>
      </c>
      <c r="D44" s="12">
        <v>0</v>
      </c>
      <c r="E44" s="12">
        <f t="shared" si="0"/>
        <v>129500</v>
      </c>
      <c r="F44" s="12">
        <v>3402.58</v>
      </c>
      <c r="G44" s="12">
        <v>3402.58</v>
      </c>
      <c r="H44" s="68">
        <f t="shared" si="1"/>
        <v>126097.42</v>
      </c>
    </row>
    <row r="45" spans="1:8" x14ac:dyDescent="0.2">
      <c r="A45" s="67">
        <v>5200</v>
      </c>
      <c r="B45" s="8" t="s">
        <v>100</v>
      </c>
      <c r="C45" s="12">
        <v>0</v>
      </c>
      <c r="D45" s="12">
        <v>0</v>
      </c>
      <c r="E45" s="12">
        <f t="shared" si="0"/>
        <v>0</v>
      </c>
      <c r="F45" s="12">
        <v>0</v>
      </c>
      <c r="G45" s="12">
        <v>0</v>
      </c>
      <c r="H45" s="68">
        <f t="shared" si="1"/>
        <v>0</v>
      </c>
    </row>
    <row r="46" spans="1:8" x14ac:dyDescent="0.2">
      <c r="A46" s="67">
        <v>5300</v>
      </c>
      <c r="B46" s="8" t="s">
        <v>101</v>
      </c>
      <c r="C46" s="12">
        <v>0</v>
      </c>
      <c r="D46" s="12">
        <v>0</v>
      </c>
      <c r="E46" s="12">
        <f t="shared" si="0"/>
        <v>0</v>
      </c>
      <c r="F46" s="12">
        <v>0</v>
      </c>
      <c r="G46" s="12">
        <v>0</v>
      </c>
      <c r="H46" s="68">
        <f t="shared" si="1"/>
        <v>0</v>
      </c>
    </row>
    <row r="47" spans="1:8" x14ac:dyDescent="0.2">
      <c r="A47" s="67">
        <v>5400</v>
      </c>
      <c r="B47" s="8" t="s">
        <v>102</v>
      </c>
      <c r="C47" s="12">
        <v>800000</v>
      </c>
      <c r="D47" s="12">
        <v>1783772.41</v>
      </c>
      <c r="E47" s="12">
        <f t="shared" si="0"/>
        <v>2583772.41</v>
      </c>
      <c r="F47" s="12">
        <v>1205172.4099999999</v>
      </c>
      <c r="G47" s="12">
        <v>1205172.4099999999</v>
      </c>
      <c r="H47" s="68">
        <f t="shared" si="1"/>
        <v>1378600.0000000002</v>
      </c>
    </row>
    <row r="48" spans="1:8" x14ac:dyDescent="0.2">
      <c r="A48" s="67">
        <v>5500</v>
      </c>
      <c r="B48" s="8" t="s">
        <v>103</v>
      </c>
      <c r="C48" s="12">
        <v>0</v>
      </c>
      <c r="D48" s="12"/>
      <c r="E48" s="12">
        <f t="shared" si="0"/>
        <v>0</v>
      </c>
      <c r="F48" s="12">
        <v>0</v>
      </c>
      <c r="G48" s="12"/>
      <c r="H48" s="68">
        <f t="shared" si="1"/>
        <v>0</v>
      </c>
    </row>
    <row r="49" spans="1:8" x14ac:dyDescent="0.2">
      <c r="A49" s="67">
        <v>5600</v>
      </c>
      <c r="B49" s="8" t="s">
        <v>104</v>
      </c>
      <c r="C49" s="12">
        <v>197000</v>
      </c>
      <c r="D49" s="12"/>
      <c r="E49" s="12">
        <f t="shared" si="0"/>
        <v>197000</v>
      </c>
      <c r="F49" s="12">
        <v>20000</v>
      </c>
      <c r="G49" s="12"/>
      <c r="H49" s="68">
        <f t="shared" si="1"/>
        <v>177000</v>
      </c>
    </row>
    <row r="50" spans="1:8" x14ac:dyDescent="0.2">
      <c r="A50" s="67">
        <v>5700</v>
      </c>
      <c r="B50" s="8" t="s">
        <v>105</v>
      </c>
      <c r="C50" s="12">
        <v>0</v>
      </c>
      <c r="D50" s="12"/>
      <c r="E50" s="12">
        <f t="shared" si="0"/>
        <v>0</v>
      </c>
      <c r="F50" s="12">
        <v>0</v>
      </c>
      <c r="G50" s="12"/>
      <c r="H50" s="68">
        <f t="shared" si="1"/>
        <v>0</v>
      </c>
    </row>
    <row r="51" spans="1:8" x14ac:dyDescent="0.2">
      <c r="A51" s="67">
        <v>5800</v>
      </c>
      <c r="B51" s="8" t="s">
        <v>106</v>
      </c>
      <c r="C51" s="12">
        <v>0</v>
      </c>
      <c r="D51" s="12"/>
      <c r="E51" s="12">
        <f t="shared" si="0"/>
        <v>0</v>
      </c>
      <c r="F51" s="12">
        <v>0</v>
      </c>
      <c r="G51" s="12"/>
      <c r="H51" s="68">
        <f t="shared" si="1"/>
        <v>0</v>
      </c>
    </row>
    <row r="52" spans="1:8" x14ac:dyDescent="0.2">
      <c r="A52" s="67">
        <v>5900</v>
      </c>
      <c r="B52" s="8" t="s">
        <v>107</v>
      </c>
      <c r="C52" s="12">
        <v>0</v>
      </c>
      <c r="D52" s="12"/>
      <c r="E52" s="12">
        <f t="shared" si="0"/>
        <v>0</v>
      </c>
      <c r="F52" s="12">
        <v>0</v>
      </c>
      <c r="G52" s="12"/>
      <c r="H52" s="68">
        <f t="shared" si="1"/>
        <v>0</v>
      </c>
    </row>
    <row r="53" spans="1:8" x14ac:dyDescent="0.2">
      <c r="A53" s="69" t="s">
        <v>66</v>
      </c>
      <c r="B53" s="7"/>
      <c r="C53" s="12">
        <f>SUM(C54:C56)</f>
        <v>400000</v>
      </c>
      <c r="D53" s="12"/>
      <c r="E53" s="12">
        <f t="shared" si="0"/>
        <v>400000</v>
      </c>
      <c r="F53" s="12">
        <f>SUM(F54:F56)</f>
        <v>0</v>
      </c>
      <c r="G53" s="12"/>
      <c r="H53" s="68">
        <f t="shared" si="1"/>
        <v>400000</v>
      </c>
    </row>
    <row r="54" spans="1:8" x14ac:dyDescent="0.2">
      <c r="A54" s="67">
        <v>6100</v>
      </c>
      <c r="B54" s="8" t="s">
        <v>108</v>
      </c>
      <c r="C54" s="12">
        <v>400000</v>
      </c>
      <c r="D54" s="12"/>
      <c r="E54" s="12">
        <f t="shared" si="0"/>
        <v>400000</v>
      </c>
      <c r="F54" s="12">
        <v>0</v>
      </c>
      <c r="G54" s="12"/>
      <c r="H54" s="68">
        <f t="shared" si="1"/>
        <v>400000</v>
      </c>
    </row>
    <row r="55" spans="1:8" x14ac:dyDescent="0.2">
      <c r="A55" s="67">
        <v>6200</v>
      </c>
      <c r="B55" s="8" t="s">
        <v>109</v>
      </c>
      <c r="C55" s="12"/>
      <c r="D55" s="12"/>
      <c r="E55" s="12"/>
      <c r="F55" s="12"/>
      <c r="G55" s="12"/>
      <c r="H55" s="68"/>
    </row>
    <row r="56" spans="1:8" x14ac:dyDescent="0.2">
      <c r="A56" s="67">
        <v>6300</v>
      </c>
      <c r="B56" s="8" t="s">
        <v>110</v>
      </c>
      <c r="C56" s="12"/>
      <c r="D56" s="12"/>
      <c r="E56" s="12"/>
      <c r="F56" s="12"/>
      <c r="G56" s="12"/>
      <c r="H56" s="68"/>
    </row>
    <row r="57" spans="1:8" x14ac:dyDescent="0.2">
      <c r="A57" s="69" t="s">
        <v>67</v>
      </c>
      <c r="B57" s="7"/>
      <c r="C57" s="12"/>
      <c r="D57" s="12"/>
      <c r="E57" s="12"/>
      <c r="F57" s="12"/>
      <c r="G57" s="12"/>
      <c r="H57" s="68"/>
    </row>
    <row r="58" spans="1:8" x14ac:dyDescent="0.2">
      <c r="A58" s="67">
        <v>7100</v>
      </c>
      <c r="B58" s="8" t="s">
        <v>111</v>
      </c>
      <c r="C58" s="12"/>
      <c r="D58" s="12"/>
      <c r="E58" s="12"/>
      <c r="F58" s="12"/>
      <c r="G58" s="12"/>
      <c r="H58" s="68"/>
    </row>
    <row r="59" spans="1:8" x14ac:dyDescent="0.2">
      <c r="A59" s="67">
        <v>7200</v>
      </c>
      <c r="B59" s="8" t="s">
        <v>112</v>
      </c>
      <c r="C59" s="12"/>
      <c r="D59" s="12"/>
      <c r="E59" s="12"/>
      <c r="F59" s="12"/>
      <c r="G59" s="12"/>
      <c r="H59" s="68"/>
    </row>
    <row r="60" spans="1:8" x14ac:dyDescent="0.2">
      <c r="A60" s="67">
        <v>7300</v>
      </c>
      <c r="B60" s="8" t="s">
        <v>113</v>
      </c>
      <c r="C60" s="12"/>
      <c r="D60" s="12"/>
      <c r="E60" s="12"/>
      <c r="F60" s="12"/>
      <c r="G60" s="12"/>
      <c r="H60" s="68"/>
    </row>
    <row r="61" spans="1:8" x14ac:dyDescent="0.2">
      <c r="A61" s="67">
        <v>7400</v>
      </c>
      <c r="B61" s="8" t="s">
        <v>114</v>
      </c>
      <c r="C61" s="12"/>
      <c r="D61" s="12"/>
      <c r="E61" s="12"/>
      <c r="F61" s="12"/>
      <c r="G61" s="12"/>
      <c r="H61" s="68"/>
    </row>
    <row r="62" spans="1:8" x14ac:dyDescent="0.2">
      <c r="A62" s="67">
        <v>7500</v>
      </c>
      <c r="B62" s="8" t="s">
        <v>115</v>
      </c>
      <c r="C62" s="12"/>
      <c r="D62" s="12"/>
      <c r="E62" s="12"/>
      <c r="F62" s="12"/>
      <c r="G62" s="12"/>
      <c r="H62" s="68"/>
    </row>
    <row r="63" spans="1:8" x14ac:dyDescent="0.2">
      <c r="A63" s="67">
        <v>7600</v>
      </c>
      <c r="B63" s="8" t="s">
        <v>116</v>
      </c>
      <c r="C63" s="12"/>
      <c r="D63" s="12"/>
      <c r="E63" s="12"/>
      <c r="F63" s="12"/>
      <c r="G63" s="12"/>
      <c r="H63" s="68"/>
    </row>
    <row r="64" spans="1:8" x14ac:dyDescent="0.2">
      <c r="A64" s="67">
        <v>7900</v>
      </c>
      <c r="B64" s="8" t="s">
        <v>117</v>
      </c>
      <c r="C64" s="12"/>
      <c r="D64" s="12"/>
      <c r="E64" s="12"/>
      <c r="F64" s="12"/>
      <c r="G64" s="12"/>
      <c r="H64" s="68"/>
    </row>
    <row r="65" spans="1:8" x14ac:dyDescent="0.2">
      <c r="A65" s="69" t="s">
        <v>68</v>
      </c>
      <c r="B65" s="7"/>
      <c r="C65" s="12"/>
      <c r="D65" s="12"/>
      <c r="E65" s="12"/>
      <c r="F65" s="12"/>
      <c r="G65" s="12"/>
      <c r="H65" s="68"/>
    </row>
    <row r="66" spans="1:8" x14ac:dyDescent="0.2">
      <c r="A66" s="67">
        <v>8100</v>
      </c>
      <c r="B66" s="8" t="s">
        <v>38</v>
      </c>
      <c r="C66" s="12"/>
      <c r="D66" s="12"/>
      <c r="E66" s="12"/>
      <c r="F66" s="12"/>
      <c r="G66" s="12"/>
      <c r="H66" s="68"/>
    </row>
    <row r="67" spans="1:8" x14ac:dyDescent="0.2">
      <c r="A67" s="67">
        <v>8300</v>
      </c>
      <c r="B67" s="8" t="s">
        <v>39</v>
      </c>
      <c r="C67" s="12"/>
      <c r="D67" s="12"/>
      <c r="E67" s="12"/>
      <c r="F67" s="12"/>
      <c r="G67" s="12"/>
      <c r="H67" s="68"/>
    </row>
    <row r="68" spans="1:8" x14ac:dyDescent="0.2">
      <c r="A68" s="67">
        <v>8500</v>
      </c>
      <c r="B68" s="8" t="s">
        <v>40</v>
      </c>
      <c r="C68" s="12"/>
      <c r="D68" s="12"/>
      <c r="E68" s="12"/>
      <c r="F68" s="12"/>
      <c r="G68" s="12"/>
      <c r="H68" s="68"/>
    </row>
    <row r="69" spans="1:8" x14ac:dyDescent="0.2">
      <c r="A69" s="69" t="s">
        <v>69</v>
      </c>
      <c r="B69" s="7"/>
      <c r="C69" s="12"/>
      <c r="D69" s="12"/>
      <c r="E69" s="12"/>
      <c r="F69" s="12"/>
      <c r="G69" s="12"/>
      <c r="H69" s="68"/>
    </row>
    <row r="70" spans="1:8" x14ac:dyDescent="0.2">
      <c r="A70" s="67">
        <v>9100</v>
      </c>
      <c r="B70" s="8" t="s">
        <v>118</v>
      </c>
      <c r="C70" s="12"/>
      <c r="D70" s="12"/>
      <c r="E70" s="12"/>
      <c r="F70" s="12"/>
      <c r="G70" s="12"/>
      <c r="H70" s="68"/>
    </row>
    <row r="71" spans="1:8" x14ac:dyDescent="0.2">
      <c r="A71" s="67">
        <v>9200</v>
      </c>
      <c r="B71" s="8" t="s">
        <v>119</v>
      </c>
      <c r="C71" s="12"/>
      <c r="D71" s="12"/>
      <c r="E71" s="12"/>
      <c r="F71" s="12"/>
      <c r="G71" s="12"/>
      <c r="H71" s="68"/>
    </row>
    <row r="72" spans="1:8" x14ac:dyDescent="0.2">
      <c r="A72" s="67">
        <v>9300</v>
      </c>
      <c r="B72" s="8" t="s">
        <v>120</v>
      </c>
      <c r="C72" s="12"/>
      <c r="D72" s="12"/>
      <c r="E72" s="12"/>
      <c r="F72" s="12"/>
      <c r="G72" s="12"/>
      <c r="H72" s="68"/>
    </row>
    <row r="73" spans="1:8" x14ac:dyDescent="0.2">
      <c r="A73" s="67">
        <v>9400</v>
      </c>
      <c r="B73" s="8" t="s">
        <v>121</v>
      </c>
      <c r="C73" s="12"/>
      <c r="D73" s="12"/>
      <c r="E73" s="12"/>
      <c r="F73" s="12"/>
      <c r="G73" s="12"/>
      <c r="H73" s="68"/>
    </row>
    <row r="74" spans="1:8" x14ac:dyDescent="0.2">
      <c r="A74" s="67">
        <v>9500</v>
      </c>
      <c r="B74" s="8" t="s">
        <v>122</v>
      </c>
      <c r="C74" s="12"/>
      <c r="D74" s="12"/>
      <c r="E74" s="12"/>
      <c r="F74" s="12"/>
      <c r="G74" s="12"/>
      <c r="H74" s="68"/>
    </row>
    <row r="75" spans="1:8" x14ac:dyDescent="0.2">
      <c r="A75" s="67">
        <v>9600</v>
      </c>
      <c r="B75" s="8" t="s">
        <v>123</v>
      </c>
      <c r="C75" s="12"/>
      <c r="D75" s="12"/>
      <c r="E75" s="12"/>
      <c r="F75" s="12"/>
      <c r="G75" s="12"/>
      <c r="H75" s="68"/>
    </row>
    <row r="76" spans="1:8" x14ac:dyDescent="0.2">
      <c r="A76" s="67">
        <v>9900</v>
      </c>
      <c r="B76" s="9" t="s">
        <v>124</v>
      </c>
      <c r="C76" s="13"/>
      <c r="D76" s="13"/>
      <c r="E76" s="13"/>
      <c r="F76" s="13"/>
      <c r="G76" s="13"/>
      <c r="H76" s="70"/>
    </row>
    <row r="77" spans="1:8" ht="12" thickBot="1" x14ac:dyDescent="0.25">
      <c r="A77" s="71"/>
      <c r="B77" s="72" t="s">
        <v>53</v>
      </c>
      <c r="C77" s="73">
        <f t="shared" ref="C77:H77" si="2">SUM(C5+C13+C23+C33+C43+C53+C57+C65+C69)</f>
        <v>25112640</v>
      </c>
      <c r="D77" s="73">
        <f t="shared" si="2"/>
        <v>978599.99999999988</v>
      </c>
      <c r="E77" s="73">
        <f t="shared" si="2"/>
        <v>26091240</v>
      </c>
      <c r="F77" s="73">
        <f t="shared" si="2"/>
        <v>6155266.5599999996</v>
      </c>
      <c r="G77" s="73">
        <f t="shared" si="2"/>
        <v>6063272.0299999993</v>
      </c>
      <c r="H77" s="74">
        <f t="shared" si="2"/>
        <v>19935973.440000001</v>
      </c>
    </row>
    <row r="78" spans="1:8" x14ac:dyDescent="0.2">
      <c r="B78" t="s">
        <v>143</v>
      </c>
    </row>
    <row r="79" spans="1:8" x14ac:dyDescent="0.2">
      <c r="B79" s="50" t="s">
        <v>144</v>
      </c>
      <c r="C79" s="50" t="s">
        <v>145</v>
      </c>
      <c r="D79" s="50"/>
    </row>
    <row r="80" spans="1:8" x14ac:dyDescent="0.2">
      <c r="B80" s="50"/>
      <c r="C80" s="50"/>
      <c r="D80" s="50"/>
    </row>
    <row r="81" spans="2:4" x14ac:dyDescent="0.2">
      <c r="B81" s="50"/>
      <c r="C81" s="50"/>
      <c r="D81" s="50"/>
    </row>
    <row r="82" spans="2:4" x14ac:dyDescent="0.2">
      <c r="B82" s="50" t="s">
        <v>146</v>
      </c>
      <c r="C82" s="50" t="s">
        <v>147</v>
      </c>
      <c r="D82" s="50"/>
    </row>
    <row r="83" spans="2:4" x14ac:dyDescent="0.2">
      <c r="B83" s="50"/>
      <c r="C83" s="50"/>
      <c r="D83" s="50"/>
    </row>
    <row r="84" spans="2:4" x14ac:dyDescent="0.2">
      <c r="B84" s="50"/>
      <c r="C84" s="50"/>
      <c r="D84" s="50"/>
    </row>
    <row r="85" spans="2:4" x14ac:dyDescent="0.2">
      <c r="B85" s="50" t="s">
        <v>148</v>
      </c>
      <c r="C85" s="50"/>
      <c r="D85" s="50"/>
    </row>
    <row r="86" spans="2:4" x14ac:dyDescent="0.2">
      <c r="B86" s="50"/>
      <c r="C86" s="50"/>
      <c r="D86" s="50"/>
    </row>
    <row r="87" spans="2:4" x14ac:dyDescent="0.2">
      <c r="B87" s="50"/>
      <c r="C87" s="50"/>
      <c r="D87" s="50"/>
    </row>
    <row r="88" spans="2:4" x14ac:dyDescent="0.2">
      <c r="B88" s="50" t="s">
        <v>149</v>
      </c>
      <c r="C88" s="50"/>
      <c r="D88" s="50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"/>
  <sheetViews>
    <sheetView showGridLines="0" zoomScaleNormal="100" workbookViewId="0">
      <selection activeCell="E31" sqref="E31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1" t="s">
        <v>129</v>
      </c>
      <c r="B1" s="52"/>
      <c r="C1" s="52"/>
      <c r="D1" s="52"/>
      <c r="E1" s="52"/>
      <c r="F1" s="52"/>
      <c r="G1" s="52"/>
      <c r="H1" s="53"/>
    </row>
    <row r="2" spans="1:8" x14ac:dyDescent="0.2">
      <c r="A2" s="56" t="s">
        <v>54</v>
      </c>
      <c r="B2" s="57"/>
      <c r="C2" s="51" t="s">
        <v>60</v>
      </c>
      <c r="D2" s="52"/>
      <c r="E2" s="52"/>
      <c r="F2" s="52"/>
      <c r="G2" s="53"/>
      <c r="H2" s="54" t="s">
        <v>59</v>
      </c>
    </row>
    <row r="3" spans="1:8" ht="24.95" customHeight="1" x14ac:dyDescent="0.2">
      <c r="A3" s="58"/>
      <c r="B3" s="59"/>
      <c r="C3" s="46" t="s">
        <v>55</v>
      </c>
      <c r="D3" s="46" t="s">
        <v>125</v>
      </c>
      <c r="E3" s="46" t="s">
        <v>56</v>
      </c>
      <c r="F3" s="46" t="s">
        <v>57</v>
      </c>
      <c r="G3" s="46" t="s">
        <v>58</v>
      </c>
      <c r="H3" s="55"/>
    </row>
    <row r="4" spans="1:8" x14ac:dyDescent="0.2">
      <c r="A4" s="60"/>
      <c r="B4" s="61"/>
      <c r="C4" s="47">
        <v>1</v>
      </c>
      <c r="D4" s="47">
        <v>2</v>
      </c>
      <c r="E4" s="47" t="s">
        <v>126</v>
      </c>
      <c r="F4" s="47">
        <v>4</v>
      </c>
      <c r="G4" s="47">
        <v>5</v>
      </c>
      <c r="H4" s="47" t="s">
        <v>127</v>
      </c>
    </row>
    <row r="5" spans="1:8" x14ac:dyDescent="0.2">
      <c r="A5" s="5"/>
      <c r="B5" s="15"/>
      <c r="C5" s="18"/>
      <c r="D5" s="18"/>
      <c r="E5" s="18"/>
      <c r="F5" s="18"/>
      <c r="G5" s="18"/>
      <c r="H5" s="18"/>
    </row>
    <row r="6" spans="1:8" x14ac:dyDescent="0.2">
      <c r="A6" s="5"/>
      <c r="B6" s="15" t="s">
        <v>0</v>
      </c>
      <c r="C6" s="44">
        <v>23586140</v>
      </c>
      <c r="D6" s="44">
        <v>-805172.41</v>
      </c>
      <c r="E6" s="44">
        <f>C6+D6</f>
        <v>22780967.59</v>
      </c>
      <c r="F6" s="44">
        <v>4926691.57</v>
      </c>
      <c r="G6" s="44">
        <v>4854697.04</v>
      </c>
      <c r="H6" s="44">
        <f>E6-F6</f>
        <v>17854276.02</v>
      </c>
    </row>
    <row r="7" spans="1:8" x14ac:dyDescent="0.2">
      <c r="A7" s="5"/>
      <c r="B7" s="15"/>
      <c r="C7" s="44"/>
      <c r="D7" s="44"/>
      <c r="E7" s="44"/>
      <c r="F7" s="44"/>
      <c r="G7" s="44"/>
      <c r="H7" s="44"/>
    </row>
    <row r="8" spans="1:8" x14ac:dyDescent="0.2">
      <c r="A8" s="5"/>
      <c r="B8" s="15" t="s">
        <v>1</v>
      </c>
      <c r="C8" s="44">
        <v>1526500</v>
      </c>
      <c r="D8" s="44">
        <v>1783772.41</v>
      </c>
      <c r="E8" s="44">
        <f>C8+D8</f>
        <v>3310272.41</v>
      </c>
      <c r="F8" s="44">
        <v>1228574.99</v>
      </c>
      <c r="G8" s="44">
        <v>1208574.99</v>
      </c>
      <c r="H8" s="44">
        <f>E8-F8</f>
        <v>2081697.4200000002</v>
      </c>
    </row>
    <row r="9" spans="1:8" x14ac:dyDescent="0.2">
      <c r="A9" s="5"/>
      <c r="B9" s="15"/>
      <c r="C9" s="44"/>
      <c r="D9" s="44"/>
      <c r="E9" s="44"/>
      <c r="F9" s="44"/>
      <c r="G9" s="44"/>
      <c r="H9" s="44"/>
    </row>
    <row r="10" spans="1:8" x14ac:dyDescent="0.2">
      <c r="A10" s="5"/>
      <c r="B10" s="15" t="s">
        <v>2</v>
      </c>
      <c r="C10" s="44"/>
      <c r="D10" s="44"/>
      <c r="E10" s="44"/>
      <c r="F10" s="44"/>
      <c r="G10" s="44"/>
      <c r="H10" s="44"/>
    </row>
    <row r="11" spans="1:8" x14ac:dyDescent="0.2">
      <c r="A11" s="5"/>
      <c r="B11" s="15"/>
      <c r="C11" s="44"/>
      <c r="D11" s="44"/>
      <c r="E11" s="44"/>
      <c r="F11" s="44"/>
      <c r="G11" s="44"/>
      <c r="H11" s="44"/>
    </row>
    <row r="12" spans="1:8" x14ac:dyDescent="0.2">
      <c r="A12" s="5"/>
      <c r="B12" s="15" t="s">
        <v>41</v>
      </c>
      <c r="C12" s="44"/>
      <c r="D12" s="44"/>
      <c r="E12" s="44"/>
      <c r="F12" s="44"/>
      <c r="G12" s="44"/>
      <c r="H12" s="44"/>
    </row>
    <row r="13" spans="1:8" x14ac:dyDescent="0.2">
      <c r="A13" s="5"/>
      <c r="B13" s="15"/>
      <c r="C13" s="44"/>
      <c r="D13" s="44"/>
      <c r="E13" s="44"/>
      <c r="F13" s="44"/>
      <c r="G13" s="44"/>
      <c r="H13" s="44"/>
    </row>
    <row r="14" spans="1:8" x14ac:dyDescent="0.2">
      <c r="A14" s="5"/>
      <c r="B14" s="15" t="s">
        <v>38</v>
      </c>
      <c r="C14" s="44"/>
      <c r="D14" s="44"/>
      <c r="E14" s="44"/>
      <c r="F14" s="44"/>
      <c r="G14" s="44"/>
      <c r="H14" s="44"/>
    </row>
    <row r="15" spans="1:8" x14ac:dyDescent="0.2">
      <c r="A15" s="6"/>
      <c r="B15" s="16"/>
      <c r="C15" s="45"/>
      <c r="D15" s="45"/>
      <c r="E15" s="45"/>
      <c r="F15" s="45"/>
      <c r="G15" s="45"/>
      <c r="H15" s="45"/>
    </row>
    <row r="16" spans="1:8" x14ac:dyDescent="0.2">
      <c r="A16" s="17"/>
      <c r="B16" s="10" t="s">
        <v>53</v>
      </c>
      <c r="C16" s="14">
        <f>SUM(C6+C8+C10+C12+C14)</f>
        <v>25112640</v>
      </c>
      <c r="D16" s="14">
        <f>SUM(D6+D8+D10+D12+D14)</f>
        <v>978599.99999999988</v>
      </c>
      <c r="E16" s="14">
        <f>SUM(E6+E8+E10+E12+E14)</f>
        <v>26091240</v>
      </c>
      <c r="F16" s="14">
        <f t="shared" ref="F16:H16" si="0">SUM(F6+F8+F10+F12+F14)</f>
        <v>6155266.5600000005</v>
      </c>
      <c r="G16" s="14">
        <f t="shared" si="0"/>
        <v>6063272.0300000003</v>
      </c>
      <c r="H16" s="14">
        <f t="shared" si="0"/>
        <v>19935973.440000001</v>
      </c>
    </row>
    <row r="18" spans="2:6" x14ac:dyDescent="0.2">
      <c r="B18" t="s">
        <v>143</v>
      </c>
    </row>
    <row r="19" spans="2:6" x14ac:dyDescent="0.2">
      <c r="B19" s="50" t="s">
        <v>144</v>
      </c>
      <c r="C19" s="50" t="s">
        <v>145</v>
      </c>
      <c r="D19" s="50"/>
      <c r="F19" s="1" t="s">
        <v>150</v>
      </c>
    </row>
    <row r="20" spans="2:6" x14ac:dyDescent="0.2">
      <c r="B20" s="50"/>
      <c r="C20" s="50"/>
      <c r="D20" s="50"/>
    </row>
    <row r="21" spans="2:6" x14ac:dyDescent="0.2">
      <c r="B21" s="50"/>
      <c r="C21" s="50"/>
      <c r="D21" s="50"/>
    </row>
    <row r="22" spans="2:6" x14ac:dyDescent="0.2">
      <c r="B22" s="50" t="s">
        <v>146</v>
      </c>
      <c r="C22" s="50" t="s">
        <v>147</v>
      </c>
      <c r="D22" s="50"/>
      <c r="F22" s="1" t="s">
        <v>151</v>
      </c>
    </row>
    <row r="23" spans="2:6" x14ac:dyDescent="0.2">
      <c r="B23" s="50"/>
      <c r="C23" s="50"/>
      <c r="D23" s="50"/>
    </row>
    <row r="24" spans="2:6" x14ac:dyDescent="0.2">
      <c r="B24" s="50"/>
      <c r="C24" s="50"/>
      <c r="D24" s="50"/>
    </row>
    <row r="25" spans="2:6" x14ac:dyDescent="0.2">
      <c r="B25" s="50"/>
      <c r="C25" s="50"/>
      <c r="D25" s="50"/>
    </row>
    <row r="26" spans="2:6" x14ac:dyDescent="0.2">
      <c r="B26" s="50"/>
      <c r="C26" s="50"/>
      <c r="D26" s="50"/>
    </row>
    <row r="27" spans="2:6" x14ac:dyDescent="0.2">
      <c r="B27" s="50"/>
      <c r="C27" s="50"/>
      <c r="D27" s="50"/>
    </row>
    <row r="28" spans="2:6" x14ac:dyDescent="0.2">
      <c r="B28" s="50"/>
      <c r="C28" s="50"/>
      <c r="D28" s="50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6"/>
  <sheetViews>
    <sheetView showGridLines="0" topLeftCell="A22" zoomScaleNormal="100" workbookViewId="0">
      <selection activeCell="F60" sqref="F60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1" t="s">
        <v>139</v>
      </c>
      <c r="B1" s="52"/>
      <c r="C1" s="52"/>
      <c r="D1" s="52"/>
      <c r="E1" s="52"/>
      <c r="F1" s="52"/>
      <c r="G1" s="52"/>
      <c r="H1" s="53"/>
    </row>
    <row r="2" spans="1:8" x14ac:dyDescent="0.2">
      <c r="A2" s="48"/>
      <c r="B2" s="49"/>
      <c r="C2" s="49"/>
      <c r="D2" s="49"/>
      <c r="E2" s="49"/>
      <c r="F2" s="49"/>
      <c r="G2" s="49"/>
      <c r="H2" s="49"/>
    </row>
    <row r="3" spans="1:8" x14ac:dyDescent="0.2">
      <c r="A3" s="56" t="s">
        <v>54</v>
      </c>
      <c r="B3" s="57"/>
      <c r="C3" s="51" t="s">
        <v>60</v>
      </c>
      <c r="D3" s="52"/>
      <c r="E3" s="52"/>
      <c r="F3" s="52"/>
      <c r="G3" s="53"/>
      <c r="H3" s="54" t="s">
        <v>59</v>
      </c>
    </row>
    <row r="4" spans="1:8" ht="24.95" customHeight="1" x14ac:dyDescent="0.2">
      <c r="A4" s="58"/>
      <c r="B4" s="59"/>
      <c r="C4" s="46" t="s">
        <v>55</v>
      </c>
      <c r="D4" s="46" t="s">
        <v>125</v>
      </c>
      <c r="E4" s="46" t="s">
        <v>56</v>
      </c>
      <c r="F4" s="46" t="s">
        <v>57</v>
      </c>
      <c r="G4" s="46" t="s">
        <v>58</v>
      </c>
      <c r="H4" s="55"/>
    </row>
    <row r="5" spans="1:8" x14ac:dyDescent="0.2">
      <c r="A5" s="60"/>
      <c r="B5" s="61"/>
      <c r="C5" s="47">
        <v>1</v>
      </c>
      <c r="D5" s="47">
        <v>2</v>
      </c>
      <c r="E5" s="47" t="s">
        <v>126</v>
      </c>
      <c r="F5" s="47">
        <v>4</v>
      </c>
      <c r="G5" s="47">
        <v>5</v>
      </c>
      <c r="H5" s="47" t="s">
        <v>127</v>
      </c>
    </row>
    <row r="6" spans="1:8" x14ac:dyDescent="0.2">
      <c r="A6" s="24"/>
      <c r="B6" s="21"/>
      <c r="C6" s="32"/>
      <c r="D6" s="32"/>
      <c r="E6" s="32"/>
      <c r="F6" s="32"/>
      <c r="G6" s="32"/>
      <c r="H6" s="32"/>
    </row>
    <row r="7" spans="1:8" x14ac:dyDescent="0.2">
      <c r="A7" s="4" t="s">
        <v>130</v>
      </c>
      <c r="B7" s="19"/>
      <c r="C7" s="12">
        <v>1624357.27</v>
      </c>
      <c r="D7" s="12">
        <v>1783772.41</v>
      </c>
      <c r="E7" s="12">
        <f>C7+D7</f>
        <v>3408129.6799999997</v>
      </c>
      <c r="F7" s="12">
        <v>1441484.14</v>
      </c>
      <c r="G7" s="12">
        <v>1441484.14</v>
      </c>
      <c r="H7" s="12">
        <f>E7-F7</f>
        <v>1966645.5399999998</v>
      </c>
    </row>
    <row r="8" spans="1:8" x14ac:dyDescent="0.2">
      <c r="A8" s="4" t="s">
        <v>131</v>
      </c>
      <c r="B8" s="19"/>
      <c r="C8" s="12">
        <v>3036451.96</v>
      </c>
      <c r="D8" s="12">
        <v>0</v>
      </c>
      <c r="E8" s="12">
        <f t="shared" ref="E8:E13" si="0">C8+D8</f>
        <v>3036451.96</v>
      </c>
      <c r="F8" s="12">
        <v>652171.59</v>
      </c>
      <c r="G8" s="12">
        <v>650171.59</v>
      </c>
      <c r="H8" s="12">
        <f t="shared" ref="H8:H13" si="1">E8-F8</f>
        <v>2384280.37</v>
      </c>
    </row>
    <row r="9" spans="1:8" x14ac:dyDescent="0.2">
      <c r="A9" s="4" t="s">
        <v>132</v>
      </c>
      <c r="B9" s="19"/>
      <c r="C9" s="12">
        <v>308571.21999999997</v>
      </c>
      <c r="D9" s="12">
        <v>0</v>
      </c>
      <c r="E9" s="12">
        <f t="shared" si="0"/>
        <v>308571.21999999997</v>
      </c>
      <c r="F9" s="12">
        <v>0</v>
      </c>
      <c r="G9" s="12">
        <v>0</v>
      </c>
      <c r="H9" s="12">
        <f t="shared" si="1"/>
        <v>308571.21999999997</v>
      </c>
    </row>
    <row r="10" spans="1:8" x14ac:dyDescent="0.2">
      <c r="A10" s="4" t="s">
        <v>133</v>
      </c>
      <c r="B10" s="19"/>
      <c r="C10" s="12">
        <v>3289768.62</v>
      </c>
      <c r="D10" s="12">
        <v>0</v>
      </c>
      <c r="E10" s="12">
        <f t="shared" si="0"/>
        <v>3289768.62</v>
      </c>
      <c r="F10" s="12">
        <v>482269.88</v>
      </c>
      <c r="G10" s="12">
        <v>478589.88</v>
      </c>
      <c r="H10" s="12">
        <f t="shared" si="1"/>
        <v>2807498.74</v>
      </c>
    </row>
    <row r="11" spans="1:8" x14ac:dyDescent="0.2">
      <c r="A11" s="4" t="s">
        <v>134</v>
      </c>
      <c r="B11" s="19"/>
      <c r="C11" s="12">
        <v>672445.63</v>
      </c>
      <c r="D11" s="12">
        <v>0</v>
      </c>
      <c r="E11" s="12">
        <f t="shared" si="0"/>
        <v>672445.63</v>
      </c>
      <c r="F11" s="12">
        <v>131616.60999999999</v>
      </c>
      <c r="G11" s="12">
        <v>131616.60999999999</v>
      </c>
      <c r="H11" s="12">
        <f t="shared" si="1"/>
        <v>540829.02</v>
      </c>
    </row>
    <row r="12" spans="1:8" x14ac:dyDescent="0.2">
      <c r="A12" s="4" t="s">
        <v>135</v>
      </c>
      <c r="B12" s="19"/>
      <c r="C12" s="12">
        <v>10207442.42</v>
      </c>
      <c r="D12" s="12">
        <v>-805172.41</v>
      </c>
      <c r="E12" s="12">
        <f t="shared" si="0"/>
        <v>9402270.0099999998</v>
      </c>
      <c r="F12" s="12">
        <v>2421000.56</v>
      </c>
      <c r="G12" s="12">
        <v>2380980.5</v>
      </c>
      <c r="H12" s="12">
        <f t="shared" si="1"/>
        <v>6981269.4499999993</v>
      </c>
    </row>
    <row r="13" spans="1:8" x14ac:dyDescent="0.2">
      <c r="A13" s="4" t="s">
        <v>136</v>
      </c>
      <c r="B13" s="19"/>
      <c r="C13" s="12">
        <v>2083722.69</v>
      </c>
      <c r="D13" s="12">
        <v>0</v>
      </c>
      <c r="E13" s="12">
        <f t="shared" si="0"/>
        <v>2083722.69</v>
      </c>
      <c r="F13" s="12">
        <v>391190.31</v>
      </c>
      <c r="G13" s="12">
        <v>369288.32</v>
      </c>
      <c r="H13" s="12">
        <f t="shared" si="1"/>
        <v>1692532.38</v>
      </c>
    </row>
    <row r="14" spans="1:8" x14ac:dyDescent="0.2">
      <c r="A14" s="4" t="s">
        <v>137</v>
      </c>
      <c r="B14" s="19"/>
      <c r="C14" s="12">
        <v>2935160.97</v>
      </c>
      <c r="D14" s="12">
        <v>0</v>
      </c>
      <c r="E14" s="12">
        <f t="shared" ref="E14" si="2">C14+D14</f>
        <v>2935160.97</v>
      </c>
      <c r="F14" s="12">
        <v>464921.09</v>
      </c>
      <c r="G14" s="12">
        <v>464921.09</v>
      </c>
      <c r="H14" s="12">
        <f t="shared" ref="H14" si="3">E14-F14</f>
        <v>2470239.8800000004</v>
      </c>
    </row>
    <row r="15" spans="1:8" x14ac:dyDescent="0.2">
      <c r="A15" s="4" t="s">
        <v>138</v>
      </c>
      <c r="B15" s="19"/>
      <c r="C15" s="12">
        <v>954719.22</v>
      </c>
      <c r="D15" s="12">
        <v>0</v>
      </c>
      <c r="E15" s="12">
        <f t="shared" ref="E15" si="4">C15+D15</f>
        <v>954719.22</v>
      </c>
      <c r="F15" s="12">
        <v>170612.38</v>
      </c>
      <c r="G15" s="12">
        <v>146219.9</v>
      </c>
      <c r="H15" s="12">
        <f t="shared" ref="H15" si="5">E15-F15</f>
        <v>784106.84</v>
      </c>
    </row>
    <row r="16" spans="1:8" x14ac:dyDescent="0.2">
      <c r="A16" s="4"/>
      <c r="B16" s="19"/>
      <c r="C16" s="12"/>
      <c r="D16" s="12"/>
      <c r="E16" s="12"/>
      <c r="F16" s="12"/>
      <c r="G16" s="12"/>
      <c r="H16" s="12"/>
    </row>
    <row r="17" spans="1:8" x14ac:dyDescent="0.2">
      <c r="A17" s="4"/>
      <c r="B17" s="22"/>
      <c r="C17" s="13"/>
      <c r="D17" s="13"/>
      <c r="E17" s="13"/>
      <c r="F17" s="13"/>
      <c r="G17" s="13"/>
      <c r="H17" s="13"/>
    </row>
    <row r="18" spans="1:8" x14ac:dyDescent="0.2">
      <c r="A18" s="23"/>
      <c r="B18" s="43" t="s">
        <v>53</v>
      </c>
      <c r="C18" s="20">
        <f t="shared" ref="C18:H18" si="6">SUM(C7:C17)</f>
        <v>25112640</v>
      </c>
      <c r="D18" s="20">
        <f t="shared" si="6"/>
        <v>978599.99999999988</v>
      </c>
      <c r="E18" s="20">
        <f t="shared" si="6"/>
        <v>26091240</v>
      </c>
      <c r="F18" s="20">
        <f t="shared" si="6"/>
        <v>6155266.5599999987</v>
      </c>
      <c r="G18" s="20">
        <f t="shared" si="6"/>
        <v>6063272.0300000003</v>
      </c>
      <c r="H18" s="20">
        <f t="shared" si="6"/>
        <v>19935973.439999998</v>
      </c>
    </row>
    <row r="21" spans="1:8" ht="45" customHeight="1" x14ac:dyDescent="0.2">
      <c r="A21" s="51" t="s">
        <v>140</v>
      </c>
      <c r="B21" s="52"/>
      <c r="C21" s="52"/>
      <c r="D21" s="52"/>
      <c r="E21" s="52"/>
      <c r="F21" s="52"/>
      <c r="G21" s="52"/>
      <c r="H21" s="53"/>
    </row>
    <row r="22" spans="1:8" x14ac:dyDescent="0.2">
      <c r="A22" s="48"/>
      <c r="B22" s="48"/>
      <c r="C22" s="48"/>
      <c r="D22" s="48"/>
      <c r="E22" s="48"/>
      <c r="F22" s="48"/>
      <c r="G22" s="48"/>
      <c r="H22" s="48"/>
    </row>
    <row r="23" spans="1:8" x14ac:dyDescent="0.2">
      <c r="A23" s="56" t="s">
        <v>54</v>
      </c>
      <c r="B23" s="57"/>
      <c r="C23" s="51" t="s">
        <v>60</v>
      </c>
      <c r="D23" s="52"/>
      <c r="E23" s="52"/>
      <c r="F23" s="52"/>
      <c r="G23" s="53"/>
      <c r="H23" s="54" t="s">
        <v>59</v>
      </c>
    </row>
    <row r="24" spans="1:8" ht="22.5" x14ac:dyDescent="0.2">
      <c r="A24" s="58"/>
      <c r="B24" s="59"/>
      <c r="C24" s="46" t="s">
        <v>55</v>
      </c>
      <c r="D24" s="46" t="s">
        <v>125</v>
      </c>
      <c r="E24" s="46" t="s">
        <v>56</v>
      </c>
      <c r="F24" s="46" t="s">
        <v>57</v>
      </c>
      <c r="G24" s="46" t="s">
        <v>58</v>
      </c>
      <c r="H24" s="55"/>
    </row>
    <row r="25" spans="1:8" x14ac:dyDescent="0.2">
      <c r="A25" s="60"/>
      <c r="B25" s="61"/>
      <c r="C25" s="47">
        <v>1</v>
      </c>
      <c r="D25" s="47">
        <v>2</v>
      </c>
      <c r="E25" s="47" t="s">
        <v>126</v>
      </c>
      <c r="F25" s="47">
        <v>4</v>
      </c>
      <c r="G25" s="47">
        <v>5</v>
      </c>
      <c r="H25" s="47" t="s">
        <v>127</v>
      </c>
    </row>
    <row r="26" spans="1:8" x14ac:dyDescent="0.2">
      <c r="A26" s="24"/>
      <c r="B26" s="25"/>
      <c r="C26" s="29"/>
      <c r="D26" s="29"/>
      <c r="E26" s="29"/>
      <c r="F26" s="29"/>
      <c r="G26" s="29"/>
      <c r="H26" s="29"/>
    </row>
    <row r="27" spans="1:8" x14ac:dyDescent="0.2">
      <c r="A27" s="4" t="s">
        <v>8</v>
      </c>
      <c r="B27" s="2"/>
      <c r="C27" s="30"/>
      <c r="D27" s="30"/>
      <c r="E27" s="30"/>
      <c r="F27" s="30"/>
      <c r="G27" s="30"/>
      <c r="H27" s="30"/>
    </row>
    <row r="28" spans="1:8" x14ac:dyDescent="0.2">
      <c r="A28" s="4" t="s">
        <v>9</v>
      </c>
      <c r="B28" s="2"/>
      <c r="C28" s="30"/>
      <c r="D28" s="30"/>
      <c r="E28" s="30"/>
      <c r="F28" s="30"/>
      <c r="G28" s="30"/>
      <c r="H28" s="30"/>
    </row>
    <row r="29" spans="1:8" x14ac:dyDescent="0.2">
      <c r="A29" s="4" t="s">
        <v>10</v>
      </c>
      <c r="B29" s="2"/>
      <c r="C29" s="30"/>
      <c r="D29" s="30"/>
      <c r="E29" s="30"/>
      <c r="F29" s="30"/>
      <c r="G29" s="30"/>
      <c r="H29" s="30"/>
    </row>
    <row r="30" spans="1:8" x14ac:dyDescent="0.2">
      <c r="A30" s="4" t="s">
        <v>11</v>
      </c>
      <c r="B30" s="2"/>
      <c r="C30" s="30"/>
      <c r="D30" s="30"/>
      <c r="E30" s="30"/>
      <c r="F30" s="30"/>
      <c r="G30" s="30"/>
      <c r="H30" s="30"/>
    </row>
    <row r="31" spans="1:8" x14ac:dyDescent="0.2">
      <c r="A31" s="4"/>
      <c r="B31" s="2"/>
      <c r="C31" s="31"/>
      <c r="D31" s="31"/>
      <c r="E31" s="31"/>
      <c r="F31" s="31"/>
      <c r="G31" s="31"/>
      <c r="H31" s="31"/>
    </row>
    <row r="32" spans="1:8" x14ac:dyDescent="0.2">
      <c r="A32" s="23"/>
      <c r="B32" s="43" t="s">
        <v>53</v>
      </c>
      <c r="C32" s="20"/>
      <c r="D32" s="20"/>
      <c r="E32" s="20"/>
      <c r="F32" s="20"/>
      <c r="G32" s="20"/>
      <c r="H32" s="20"/>
    </row>
    <row r="35" spans="1:8" ht="45" customHeight="1" x14ac:dyDescent="0.2">
      <c r="A35" s="51" t="s">
        <v>141</v>
      </c>
      <c r="B35" s="52"/>
      <c r="C35" s="52"/>
      <c r="D35" s="52"/>
      <c r="E35" s="52"/>
      <c r="F35" s="52"/>
      <c r="G35" s="52"/>
      <c r="H35" s="53"/>
    </row>
    <row r="36" spans="1:8" x14ac:dyDescent="0.2">
      <c r="A36" s="56" t="s">
        <v>54</v>
      </c>
      <c r="B36" s="57"/>
      <c r="C36" s="51" t="s">
        <v>60</v>
      </c>
      <c r="D36" s="52"/>
      <c r="E36" s="52"/>
      <c r="F36" s="52"/>
      <c r="G36" s="53"/>
      <c r="H36" s="54" t="s">
        <v>59</v>
      </c>
    </row>
    <row r="37" spans="1:8" ht="22.5" x14ac:dyDescent="0.2">
      <c r="A37" s="58"/>
      <c r="B37" s="59"/>
      <c r="C37" s="46" t="s">
        <v>55</v>
      </c>
      <c r="D37" s="46" t="s">
        <v>125</v>
      </c>
      <c r="E37" s="46" t="s">
        <v>56</v>
      </c>
      <c r="F37" s="46" t="s">
        <v>57</v>
      </c>
      <c r="G37" s="46" t="s">
        <v>58</v>
      </c>
      <c r="H37" s="55"/>
    </row>
    <row r="38" spans="1:8" x14ac:dyDescent="0.2">
      <c r="A38" s="60"/>
      <c r="B38" s="61"/>
      <c r="C38" s="47">
        <v>1</v>
      </c>
      <c r="D38" s="47">
        <v>2</v>
      </c>
      <c r="E38" s="47" t="s">
        <v>126</v>
      </c>
      <c r="F38" s="47">
        <v>4</v>
      </c>
      <c r="G38" s="47">
        <v>5</v>
      </c>
      <c r="H38" s="47" t="s">
        <v>127</v>
      </c>
    </row>
    <row r="39" spans="1:8" x14ac:dyDescent="0.2">
      <c r="A39" s="24"/>
      <c r="B39" s="25"/>
      <c r="C39" s="29"/>
      <c r="D39" s="29"/>
      <c r="E39" s="29"/>
      <c r="F39" s="29"/>
      <c r="G39" s="29"/>
      <c r="H39" s="29"/>
    </row>
    <row r="40" spans="1:8" ht="22.5" x14ac:dyDescent="0.2">
      <c r="A40" s="4"/>
      <c r="B40" s="27" t="s">
        <v>13</v>
      </c>
      <c r="C40" s="30"/>
      <c r="D40" s="30"/>
      <c r="E40" s="30"/>
      <c r="F40" s="30"/>
      <c r="G40" s="30"/>
      <c r="H40" s="30"/>
    </row>
    <row r="41" spans="1:8" x14ac:dyDescent="0.2">
      <c r="A41" s="4"/>
      <c r="B41" s="27"/>
      <c r="C41" s="30"/>
      <c r="D41" s="30"/>
      <c r="E41" s="30"/>
      <c r="F41" s="30"/>
      <c r="G41" s="30"/>
      <c r="H41" s="30"/>
    </row>
    <row r="42" spans="1:8" x14ac:dyDescent="0.2">
      <c r="A42" s="4"/>
      <c r="B42" s="27" t="s">
        <v>12</v>
      </c>
      <c r="C42" s="30"/>
      <c r="D42" s="30"/>
      <c r="E42" s="30"/>
      <c r="F42" s="30"/>
      <c r="G42" s="30"/>
      <c r="H42" s="30"/>
    </row>
    <row r="43" spans="1:8" x14ac:dyDescent="0.2">
      <c r="A43" s="4"/>
      <c r="B43" s="27"/>
      <c r="C43" s="30"/>
      <c r="D43" s="30"/>
      <c r="E43" s="30"/>
      <c r="F43" s="30"/>
      <c r="G43" s="30"/>
      <c r="H43" s="30"/>
    </row>
    <row r="44" spans="1:8" ht="22.5" x14ac:dyDescent="0.2">
      <c r="A44" s="4"/>
      <c r="B44" s="27" t="s">
        <v>14</v>
      </c>
      <c r="C44" s="30"/>
      <c r="D44" s="30"/>
      <c r="E44" s="30"/>
      <c r="F44" s="30"/>
      <c r="G44" s="30"/>
      <c r="H44" s="30"/>
    </row>
    <row r="45" spans="1:8" x14ac:dyDescent="0.2">
      <c r="A45" s="4"/>
      <c r="B45" s="27"/>
      <c r="C45" s="30"/>
      <c r="D45" s="30"/>
      <c r="E45" s="30"/>
      <c r="F45" s="30"/>
      <c r="G45" s="30"/>
      <c r="H45" s="30"/>
    </row>
    <row r="46" spans="1:8" ht="22.5" x14ac:dyDescent="0.2">
      <c r="A46" s="4"/>
      <c r="B46" s="27" t="s">
        <v>26</v>
      </c>
      <c r="C46" s="30"/>
      <c r="D46" s="30"/>
      <c r="E46" s="30"/>
      <c r="F46" s="30"/>
      <c r="G46" s="30"/>
      <c r="H46" s="30"/>
    </row>
    <row r="47" spans="1:8" x14ac:dyDescent="0.2">
      <c r="A47" s="4"/>
      <c r="B47" s="27"/>
      <c r="C47" s="30"/>
      <c r="D47" s="30"/>
      <c r="E47" s="30"/>
      <c r="F47" s="30"/>
      <c r="G47" s="30"/>
      <c r="H47" s="30"/>
    </row>
    <row r="48" spans="1:8" ht="22.5" x14ac:dyDescent="0.2">
      <c r="A48" s="4"/>
      <c r="B48" s="27" t="s">
        <v>27</v>
      </c>
      <c r="C48" s="30"/>
      <c r="D48" s="30"/>
      <c r="E48" s="30"/>
      <c r="F48" s="30"/>
      <c r="G48" s="30"/>
      <c r="H48" s="30"/>
    </row>
    <row r="49" spans="1:8" x14ac:dyDescent="0.2">
      <c r="A49" s="4"/>
      <c r="B49" s="27"/>
      <c r="C49" s="30"/>
      <c r="D49" s="30"/>
      <c r="E49" s="30"/>
      <c r="F49" s="30"/>
      <c r="G49" s="30"/>
      <c r="H49" s="30"/>
    </row>
    <row r="50" spans="1:8" ht="22.5" x14ac:dyDescent="0.2">
      <c r="A50" s="4"/>
      <c r="B50" s="27" t="s">
        <v>34</v>
      </c>
      <c r="C50" s="30"/>
      <c r="D50" s="30"/>
      <c r="E50" s="30"/>
      <c r="F50" s="30"/>
      <c r="G50" s="30"/>
      <c r="H50" s="30"/>
    </row>
    <row r="51" spans="1:8" x14ac:dyDescent="0.2">
      <c r="A51" s="4"/>
      <c r="B51" s="27"/>
      <c r="C51" s="30"/>
      <c r="D51" s="30"/>
      <c r="E51" s="30"/>
      <c r="F51" s="30"/>
      <c r="G51" s="30"/>
      <c r="H51" s="30"/>
    </row>
    <row r="52" spans="1:8" x14ac:dyDescent="0.2">
      <c r="A52" s="4"/>
      <c r="B52" s="27" t="s">
        <v>15</v>
      </c>
      <c r="C52" s="30"/>
      <c r="D52" s="30"/>
      <c r="E52" s="30"/>
      <c r="F52" s="30"/>
      <c r="G52" s="30"/>
      <c r="H52" s="30"/>
    </row>
    <row r="53" spans="1:8" x14ac:dyDescent="0.2">
      <c r="A53" s="26"/>
      <c r="B53" s="28"/>
      <c r="C53" s="31"/>
      <c r="D53" s="31"/>
      <c r="E53" s="31"/>
      <c r="F53" s="31"/>
      <c r="G53" s="31"/>
      <c r="H53" s="31"/>
    </row>
    <row r="54" spans="1:8" x14ac:dyDescent="0.2">
      <c r="A54" s="23"/>
      <c r="B54" s="43" t="s">
        <v>53</v>
      </c>
      <c r="C54" s="20"/>
      <c r="D54" s="20"/>
      <c r="E54" s="20"/>
      <c r="F54" s="20"/>
      <c r="G54" s="20"/>
      <c r="H54" s="20"/>
    </row>
    <row r="55" spans="1:8" x14ac:dyDescent="0.2">
      <c r="B55" t="s">
        <v>143</v>
      </c>
    </row>
    <row r="57" spans="1:8" x14ac:dyDescent="0.2">
      <c r="B57" s="50" t="s">
        <v>144</v>
      </c>
      <c r="C57" s="50" t="s">
        <v>145</v>
      </c>
      <c r="D57" s="50"/>
    </row>
    <row r="58" spans="1:8" x14ac:dyDescent="0.2">
      <c r="B58" s="50"/>
      <c r="C58" s="50"/>
      <c r="D58" s="50"/>
    </row>
    <row r="59" spans="1:8" x14ac:dyDescent="0.2">
      <c r="B59" s="50"/>
      <c r="C59" s="50"/>
      <c r="D59" s="50"/>
    </row>
    <row r="60" spans="1:8" x14ac:dyDescent="0.2">
      <c r="B60" s="50" t="s">
        <v>146</v>
      </c>
      <c r="C60" s="50" t="s">
        <v>147</v>
      </c>
      <c r="D60" s="50"/>
    </row>
    <row r="61" spans="1:8" x14ac:dyDescent="0.2">
      <c r="B61" s="50"/>
      <c r="C61" s="50"/>
      <c r="D61" s="50"/>
    </row>
    <row r="62" spans="1:8" x14ac:dyDescent="0.2">
      <c r="B62" s="50"/>
      <c r="C62" s="50"/>
      <c r="D62" s="50"/>
    </row>
    <row r="63" spans="1:8" x14ac:dyDescent="0.2">
      <c r="B63" s="50" t="s">
        <v>148</v>
      </c>
      <c r="C63" s="50"/>
      <c r="D63" s="50"/>
    </row>
    <row r="64" spans="1:8" x14ac:dyDescent="0.2">
      <c r="B64" s="50"/>
      <c r="C64" s="50"/>
      <c r="D64" s="50"/>
    </row>
    <row r="65" spans="2:4" x14ac:dyDescent="0.2">
      <c r="B65" s="50"/>
      <c r="C65" s="50"/>
      <c r="D65" s="50"/>
    </row>
    <row r="66" spans="2:4" x14ac:dyDescent="0.2">
      <c r="B66" s="50" t="s">
        <v>149</v>
      </c>
      <c r="C66" s="50"/>
      <c r="D66" s="50"/>
    </row>
  </sheetData>
  <sheetProtection formatCells="0" formatColumns="0" formatRows="0" insertRows="0" deleteRows="0" autoFilter="0"/>
  <mergeCells count="12">
    <mergeCell ref="A1:H1"/>
    <mergeCell ref="A3:B5"/>
    <mergeCell ref="A21:H21"/>
    <mergeCell ref="A23:B25"/>
    <mergeCell ref="C3:G3"/>
    <mergeCell ref="H3:H4"/>
    <mergeCell ref="A35:H35"/>
    <mergeCell ref="A36:B38"/>
    <mergeCell ref="C36:G36"/>
    <mergeCell ref="H36:H37"/>
    <mergeCell ref="C23:G23"/>
    <mergeCell ref="H23:H24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4"/>
  <sheetViews>
    <sheetView showGridLines="0" tabSelected="1" view="pageBreakPreview" topLeftCell="A13" zoomScale="60" zoomScaleNormal="100" workbookViewId="0">
      <selection activeCell="B74" sqref="B73:B74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1" t="s">
        <v>142</v>
      </c>
      <c r="B1" s="52"/>
      <c r="C1" s="52"/>
      <c r="D1" s="52"/>
      <c r="E1" s="52"/>
      <c r="F1" s="52"/>
      <c r="G1" s="52"/>
      <c r="H1" s="53"/>
    </row>
    <row r="2" spans="1:8" x14ac:dyDescent="0.2">
      <c r="A2" s="56" t="s">
        <v>54</v>
      </c>
      <c r="B2" s="57"/>
      <c r="C2" s="51" t="s">
        <v>60</v>
      </c>
      <c r="D2" s="52"/>
      <c r="E2" s="52"/>
      <c r="F2" s="52"/>
      <c r="G2" s="53"/>
      <c r="H2" s="54" t="s">
        <v>59</v>
      </c>
    </row>
    <row r="3" spans="1:8" ht="24.95" customHeight="1" x14ac:dyDescent="0.2">
      <c r="A3" s="58"/>
      <c r="B3" s="59"/>
      <c r="C3" s="46" t="s">
        <v>55</v>
      </c>
      <c r="D3" s="46" t="s">
        <v>125</v>
      </c>
      <c r="E3" s="46" t="s">
        <v>56</v>
      </c>
      <c r="F3" s="46" t="s">
        <v>57</v>
      </c>
      <c r="G3" s="46" t="s">
        <v>58</v>
      </c>
      <c r="H3" s="55"/>
    </row>
    <row r="4" spans="1:8" x14ac:dyDescent="0.2">
      <c r="A4" s="60"/>
      <c r="B4" s="61"/>
      <c r="C4" s="47">
        <v>1</v>
      </c>
      <c r="D4" s="47">
        <v>2</v>
      </c>
      <c r="E4" s="47" t="s">
        <v>126</v>
      </c>
      <c r="F4" s="47">
        <v>4</v>
      </c>
      <c r="G4" s="47">
        <v>5</v>
      </c>
      <c r="H4" s="47" t="s">
        <v>127</v>
      </c>
    </row>
    <row r="5" spans="1:8" x14ac:dyDescent="0.2">
      <c r="A5" s="40"/>
      <c r="B5" s="41"/>
      <c r="C5" s="11"/>
      <c r="D5" s="11"/>
      <c r="E5" s="11"/>
      <c r="F5" s="11"/>
      <c r="G5" s="11"/>
      <c r="H5" s="11"/>
    </row>
    <row r="6" spans="1:8" x14ac:dyDescent="0.2">
      <c r="A6" s="37" t="s">
        <v>16</v>
      </c>
      <c r="B6" s="35"/>
      <c r="C6" s="12">
        <f t="shared" ref="C6:H6" si="0">SUM(C7:C14)</f>
        <v>3345023.1799999997</v>
      </c>
      <c r="D6" s="12"/>
      <c r="E6" s="12">
        <f t="shared" si="0"/>
        <v>3345023.1799999997</v>
      </c>
      <c r="F6" s="12">
        <f t="shared" si="0"/>
        <v>652171.59</v>
      </c>
      <c r="G6" s="12">
        <f t="shared" si="0"/>
        <v>650171.59</v>
      </c>
      <c r="H6" s="12">
        <f t="shared" si="0"/>
        <v>2692851.59</v>
      </c>
    </row>
    <row r="7" spans="1:8" x14ac:dyDescent="0.2">
      <c r="A7" s="34"/>
      <c r="B7" s="38" t="s">
        <v>42</v>
      </c>
      <c r="C7" s="12"/>
      <c r="D7" s="12"/>
      <c r="E7" s="12"/>
      <c r="F7" s="12"/>
      <c r="G7" s="12"/>
      <c r="H7" s="12"/>
    </row>
    <row r="8" spans="1:8" x14ac:dyDescent="0.2">
      <c r="A8" s="34"/>
      <c r="B8" s="38" t="s">
        <v>17</v>
      </c>
      <c r="C8" s="12"/>
      <c r="D8" s="12"/>
      <c r="E8" s="12"/>
      <c r="F8" s="12"/>
      <c r="G8" s="12"/>
      <c r="H8" s="12"/>
    </row>
    <row r="9" spans="1:8" x14ac:dyDescent="0.2">
      <c r="A9" s="34"/>
      <c r="B9" s="38" t="s">
        <v>43</v>
      </c>
      <c r="C9" s="12"/>
      <c r="D9" s="12"/>
      <c r="E9" s="12"/>
      <c r="F9" s="12"/>
      <c r="G9" s="12"/>
      <c r="H9" s="12"/>
    </row>
    <row r="10" spans="1:8" x14ac:dyDescent="0.2">
      <c r="A10" s="34"/>
      <c r="B10" s="38" t="s">
        <v>3</v>
      </c>
      <c r="C10" s="12"/>
      <c r="D10" s="12"/>
      <c r="E10" s="12"/>
      <c r="F10" s="12"/>
      <c r="G10" s="12"/>
      <c r="H10" s="12"/>
    </row>
    <row r="11" spans="1:8" x14ac:dyDescent="0.2">
      <c r="A11" s="34"/>
      <c r="B11" s="38" t="s">
        <v>23</v>
      </c>
      <c r="C11" s="12">
        <v>3036451.96</v>
      </c>
      <c r="D11" s="12"/>
      <c r="E11" s="12">
        <f t="shared" ref="E11:E14" si="1">C11+D11</f>
        <v>3036451.96</v>
      </c>
      <c r="F11" s="12">
        <v>652171.59</v>
      </c>
      <c r="G11" s="12">
        <v>650171.59</v>
      </c>
      <c r="H11" s="12">
        <f t="shared" ref="H11:H14" si="2">E11-F11</f>
        <v>2384280.37</v>
      </c>
    </row>
    <row r="12" spans="1:8" x14ac:dyDescent="0.2">
      <c r="A12" s="34"/>
      <c r="B12" s="38" t="s">
        <v>18</v>
      </c>
      <c r="C12" s="12"/>
      <c r="D12" s="12"/>
      <c r="E12" s="12"/>
      <c r="F12" s="12"/>
      <c r="G12" s="12"/>
      <c r="H12" s="12"/>
    </row>
    <row r="13" spans="1:8" x14ac:dyDescent="0.2">
      <c r="A13" s="34"/>
      <c r="B13" s="38" t="s">
        <v>44</v>
      </c>
      <c r="C13" s="12"/>
      <c r="D13" s="12"/>
      <c r="E13" s="12"/>
      <c r="F13" s="12"/>
      <c r="G13" s="12"/>
      <c r="H13" s="12"/>
    </row>
    <row r="14" spans="1:8" x14ac:dyDescent="0.2">
      <c r="A14" s="34"/>
      <c r="B14" s="38" t="s">
        <v>19</v>
      </c>
      <c r="C14" s="12">
        <v>308571.21999999997</v>
      </c>
      <c r="D14" s="12"/>
      <c r="E14" s="12">
        <f t="shared" si="1"/>
        <v>308571.21999999997</v>
      </c>
      <c r="F14" s="12"/>
      <c r="G14" s="12"/>
      <c r="H14" s="12">
        <f t="shared" si="2"/>
        <v>308571.21999999997</v>
      </c>
    </row>
    <row r="15" spans="1:8" x14ac:dyDescent="0.2">
      <c r="A15" s="36"/>
      <c r="B15" s="38"/>
      <c r="C15" s="12"/>
      <c r="D15" s="12"/>
      <c r="E15" s="12"/>
      <c r="F15" s="12"/>
      <c r="G15" s="12"/>
      <c r="H15" s="12"/>
    </row>
    <row r="16" spans="1:8" x14ac:dyDescent="0.2">
      <c r="A16" s="37" t="s">
        <v>20</v>
      </c>
      <c r="B16" s="39"/>
      <c r="C16" s="12">
        <f t="shared" ref="C16:H16" si="3">SUM(C17:C23)</f>
        <v>21767616.82</v>
      </c>
      <c r="D16" s="12">
        <f t="shared" si="3"/>
        <v>978599.99999999988</v>
      </c>
      <c r="E16" s="12">
        <f t="shared" si="3"/>
        <v>22746216.82</v>
      </c>
      <c r="F16" s="12">
        <f t="shared" si="3"/>
        <v>5503094.9700000007</v>
      </c>
      <c r="G16" s="12">
        <f t="shared" si="3"/>
        <v>5413100.4399999995</v>
      </c>
      <c r="H16" s="12">
        <f t="shared" si="3"/>
        <v>17243121.849999998</v>
      </c>
    </row>
    <row r="17" spans="1:8" x14ac:dyDescent="0.2">
      <c r="A17" s="34"/>
      <c r="B17" s="38" t="s">
        <v>45</v>
      </c>
      <c r="C17" s="12">
        <v>2579076.4900000002</v>
      </c>
      <c r="D17" s="12">
        <v>1783772.41</v>
      </c>
      <c r="E17" s="12">
        <f>C17+D17</f>
        <v>4362848.9000000004</v>
      </c>
      <c r="F17" s="12">
        <v>1612096.52</v>
      </c>
      <c r="G17" s="12">
        <v>1587704.04</v>
      </c>
      <c r="H17" s="12">
        <f t="shared" ref="H17:H18" si="4">E17-F17</f>
        <v>2750752.3800000004</v>
      </c>
    </row>
    <row r="18" spans="1:8" x14ac:dyDescent="0.2">
      <c r="A18" s="34"/>
      <c r="B18" s="38" t="s">
        <v>28</v>
      </c>
      <c r="C18" s="12">
        <v>19188540.329999998</v>
      </c>
      <c r="D18" s="12">
        <v>-805172.41</v>
      </c>
      <c r="E18" s="12">
        <f t="shared" ref="E18" si="5">C18+D18</f>
        <v>18383367.919999998</v>
      </c>
      <c r="F18" s="12">
        <v>3890998.45</v>
      </c>
      <c r="G18" s="12">
        <v>3825396.4</v>
      </c>
      <c r="H18" s="12">
        <f t="shared" si="4"/>
        <v>14492369.469999999</v>
      </c>
    </row>
    <row r="19" spans="1:8" x14ac:dyDescent="0.2">
      <c r="A19" s="34"/>
      <c r="B19" s="38" t="s">
        <v>21</v>
      </c>
      <c r="C19" s="12"/>
      <c r="D19" s="12"/>
      <c r="E19" s="12"/>
      <c r="F19" s="12"/>
      <c r="G19" s="12"/>
      <c r="H19" s="12"/>
    </row>
    <row r="20" spans="1:8" x14ac:dyDescent="0.2">
      <c r="A20" s="34"/>
      <c r="B20" s="38" t="s">
        <v>46</v>
      </c>
      <c r="C20" s="12"/>
      <c r="D20" s="12"/>
      <c r="E20" s="12"/>
      <c r="F20" s="12"/>
      <c r="G20" s="12"/>
      <c r="H20" s="12"/>
    </row>
    <row r="21" spans="1:8" x14ac:dyDescent="0.2">
      <c r="A21" s="34"/>
      <c r="B21" s="38" t="s">
        <v>47</v>
      </c>
      <c r="C21" s="12"/>
      <c r="D21" s="12"/>
      <c r="E21" s="12"/>
      <c r="F21" s="12"/>
      <c r="G21" s="12"/>
      <c r="H21" s="12"/>
    </row>
    <row r="22" spans="1:8" x14ac:dyDescent="0.2">
      <c r="A22" s="34"/>
      <c r="B22" s="38" t="s">
        <v>48</v>
      </c>
      <c r="C22" s="12"/>
      <c r="D22" s="12"/>
      <c r="E22" s="12"/>
      <c r="F22" s="12"/>
      <c r="G22" s="12"/>
      <c r="H22" s="12"/>
    </row>
    <row r="23" spans="1:8" x14ac:dyDescent="0.2">
      <c r="A23" s="34"/>
      <c r="B23" s="38" t="s">
        <v>4</v>
      </c>
      <c r="C23" s="12"/>
      <c r="D23" s="12"/>
      <c r="E23" s="12"/>
      <c r="F23" s="12"/>
      <c r="G23" s="12"/>
      <c r="H23" s="12"/>
    </row>
    <row r="24" spans="1:8" x14ac:dyDescent="0.2">
      <c r="A24" s="36"/>
      <c r="B24" s="38"/>
      <c r="C24" s="12"/>
      <c r="D24" s="12"/>
      <c r="E24" s="12"/>
      <c r="F24" s="12"/>
      <c r="G24" s="12"/>
      <c r="H24" s="12"/>
    </row>
    <row r="25" spans="1:8" x14ac:dyDescent="0.2">
      <c r="A25" s="37" t="s">
        <v>49</v>
      </c>
      <c r="B25" s="39"/>
      <c r="C25" s="12"/>
      <c r="D25" s="12"/>
      <c r="E25" s="12"/>
      <c r="F25" s="12"/>
      <c r="G25" s="12"/>
      <c r="H25" s="12"/>
    </row>
    <row r="26" spans="1:8" x14ac:dyDescent="0.2">
      <c r="A26" s="34"/>
      <c r="B26" s="38" t="s">
        <v>29</v>
      </c>
      <c r="C26" s="12"/>
      <c r="D26" s="12"/>
      <c r="E26" s="12"/>
      <c r="F26" s="12"/>
      <c r="G26" s="12"/>
      <c r="H26" s="12"/>
    </row>
    <row r="27" spans="1:8" x14ac:dyDescent="0.2">
      <c r="A27" s="34"/>
      <c r="B27" s="38" t="s">
        <v>24</v>
      </c>
      <c r="C27" s="12"/>
      <c r="D27" s="12"/>
      <c r="E27" s="12"/>
      <c r="F27" s="12"/>
      <c r="G27" s="12"/>
      <c r="H27" s="12"/>
    </row>
    <row r="28" spans="1:8" x14ac:dyDescent="0.2">
      <c r="A28" s="34"/>
      <c r="B28" s="38" t="s">
        <v>30</v>
      </c>
      <c r="C28" s="12"/>
      <c r="D28" s="12"/>
      <c r="E28" s="12"/>
      <c r="F28" s="12"/>
      <c r="G28" s="12"/>
      <c r="H28" s="12"/>
    </row>
    <row r="29" spans="1:8" x14ac:dyDescent="0.2">
      <c r="A29" s="34"/>
      <c r="B29" s="38" t="s">
        <v>50</v>
      </c>
      <c r="C29" s="12"/>
      <c r="D29" s="12"/>
      <c r="E29" s="12"/>
      <c r="F29" s="12"/>
      <c r="G29" s="12"/>
      <c r="H29" s="12"/>
    </row>
    <row r="30" spans="1:8" x14ac:dyDescent="0.2">
      <c r="A30" s="34"/>
      <c r="B30" s="38" t="s">
        <v>22</v>
      </c>
      <c r="C30" s="12"/>
      <c r="D30" s="12"/>
      <c r="E30" s="12"/>
      <c r="F30" s="12"/>
      <c r="G30" s="12"/>
      <c r="H30" s="12"/>
    </row>
    <row r="31" spans="1:8" x14ac:dyDescent="0.2">
      <c r="A31" s="34"/>
      <c r="B31" s="38" t="s">
        <v>5</v>
      </c>
      <c r="C31" s="12"/>
      <c r="D31" s="12"/>
      <c r="E31" s="12"/>
      <c r="F31" s="12"/>
      <c r="G31" s="12"/>
      <c r="H31" s="12"/>
    </row>
    <row r="32" spans="1:8" x14ac:dyDescent="0.2">
      <c r="A32" s="34"/>
      <c r="B32" s="38" t="s">
        <v>6</v>
      </c>
      <c r="C32" s="12"/>
      <c r="D32" s="12"/>
      <c r="E32" s="12"/>
      <c r="F32" s="12"/>
      <c r="G32" s="12"/>
      <c r="H32" s="12"/>
    </row>
    <row r="33" spans="1:8" x14ac:dyDescent="0.2">
      <c r="A33" s="34"/>
      <c r="B33" s="38" t="s">
        <v>51</v>
      </c>
      <c r="C33" s="12"/>
      <c r="D33" s="12"/>
      <c r="E33" s="12"/>
      <c r="F33" s="12"/>
      <c r="G33" s="12"/>
      <c r="H33" s="12"/>
    </row>
    <row r="34" spans="1:8" x14ac:dyDescent="0.2">
      <c r="A34" s="34"/>
      <c r="B34" s="38" t="s">
        <v>31</v>
      </c>
      <c r="C34" s="12"/>
      <c r="D34" s="12"/>
      <c r="E34" s="12"/>
      <c r="F34" s="12"/>
      <c r="G34" s="12"/>
      <c r="H34" s="12"/>
    </row>
    <row r="35" spans="1:8" x14ac:dyDescent="0.2">
      <c r="A35" s="36"/>
      <c r="B35" s="38"/>
      <c r="C35" s="12"/>
      <c r="D35" s="12"/>
      <c r="E35" s="12"/>
      <c r="F35" s="12"/>
      <c r="G35" s="12"/>
      <c r="H35" s="12"/>
    </row>
    <row r="36" spans="1:8" x14ac:dyDescent="0.2">
      <c r="A36" s="37" t="s">
        <v>32</v>
      </c>
      <c r="B36" s="39"/>
      <c r="C36" s="12"/>
      <c r="D36" s="12"/>
      <c r="E36" s="12"/>
      <c r="F36" s="12"/>
      <c r="G36" s="12"/>
      <c r="H36" s="12"/>
    </row>
    <row r="37" spans="1:8" x14ac:dyDescent="0.2">
      <c r="A37" s="34"/>
      <c r="B37" s="38" t="s">
        <v>52</v>
      </c>
      <c r="C37" s="12"/>
      <c r="D37" s="12"/>
      <c r="E37" s="12"/>
      <c r="F37" s="12"/>
      <c r="G37" s="12"/>
      <c r="H37" s="12"/>
    </row>
    <row r="38" spans="1:8" ht="22.5" x14ac:dyDescent="0.2">
      <c r="A38" s="34"/>
      <c r="B38" s="38" t="s">
        <v>25</v>
      </c>
      <c r="C38" s="12"/>
      <c r="D38" s="12"/>
      <c r="E38" s="12"/>
      <c r="F38" s="12"/>
      <c r="G38" s="12"/>
      <c r="H38" s="12"/>
    </row>
    <row r="39" spans="1:8" x14ac:dyDescent="0.2">
      <c r="A39" s="34"/>
      <c r="B39" s="38" t="s">
        <v>33</v>
      </c>
      <c r="C39" s="12"/>
      <c r="D39" s="12"/>
      <c r="E39" s="12"/>
      <c r="F39" s="12"/>
      <c r="G39" s="12"/>
      <c r="H39" s="12"/>
    </row>
    <row r="40" spans="1:8" x14ac:dyDescent="0.2">
      <c r="A40" s="34"/>
      <c r="B40" s="38" t="s">
        <v>7</v>
      </c>
      <c r="C40" s="12"/>
      <c r="D40" s="12"/>
      <c r="E40" s="12"/>
      <c r="F40" s="12"/>
      <c r="G40" s="12"/>
      <c r="H40" s="12"/>
    </row>
    <row r="41" spans="1:8" x14ac:dyDescent="0.2">
      <c r="A41" s="36"/>
      <c r="B41" s="38"/>
      <c r="C41" s="12"/>
      <c r="D41" s="12"/>
      <c r="E41" s="12"/>
      <c r="F41" s="12"/>
      <c r="G41" s="12"/>
      <c r="H41" s="12"/>
    </row>
    <row r="42" spans="1:8" x14ac:dyDescent="0.2">
      <c r="A42" s="42"/>
      <c r="B42" s="43" t="s">
        <v>53</v>
      </c>
      <c r="C42" s="20">
        <f t="shared" ref="C42:H42" si="6">SUM(C36+C25+C16+C6)</f>
        <v>25112640</v>
      </c>
      <c r="D42" s="20">
        <f t="shared" si="6"/>
        <v>978599.99999999988</v>
      </c>
      <c r="E42" s="20">
        <f t="shared" si="6"/>
        <v>26091240</v>
      </c>
      <c r="F42" s="20">
        <f t="shared" si="6"/>
        <v>6155266.5600000005</v>
      </c>
      <c r="G42" s="20">
        <f t="shared" si="6"/>
        <v>6063272.0299999993</v>
      </c>
      <c r="H42" s="20">
        <f t="shared" si="6"/>
        <v>19935973.439999998</v>
      </c>
    </row>
    <row r="43" spans="1:8" x14ac:dyDescent="0.2">
      <c r="A43" s="33"/>
      <c r="B43" t="s">
        <v>143</v>
      </c>
      <c r="C43" s="33"/>
      <c r="D43" s="33"/>
      <c r="E43" s="33"/>
      <c r="F43" s="33"/>
      <c r="G43" s="33"/>
      <c r="H43" s="33"/>
    </row>
    <row r="44" spans="1:8" x14ac:dyDescent="0.2">
      <c r="A44" s="33"/>
      <c r="B44" s="33"/>
      <c r="C44" s="33"/>
      <c r="D44" s="33"/>
      <c r="E44" s="33"/>
      <c r="F44" s="33"/>
      <c r="G44" s="33"/>
      <c r="H44" s="33"/>
    </row>
    <row r="45" spans="1:8" x14ac:dyDescent="0.2">
      <c r="A45" s="33"/>
      <c r="B45" s="50" t="s">
        <v>144</v>
      </c>
      <c r="C45" s="50" t="s">
        <v>145</v>
      </c>
      <c r="D45" s="50"/>
      <c r="E45" s="33"/>
      <c r="F45" s="33"/>
      <c r="G45" s="33"/>
      <c r="H45" s="33"/>
    </row>
    <row r="46" spans="1:8" x14ac:dyDescent="0.2">
      <c r="B46" s="50"/>
      <c r="C46" s="50"/>
      <c r="D46" s="50"/>
    </row>
    <row r="47" spans="1:8" x14ac:dyDescent="0.2">
      <c r="B47" s="50"/>
      <c r="C47" s="50"/>
      <c r="D47" s="50"/>
    </row>
    <row r="48" spans="1:8" x14ac:dyDescent="0.2">
      <c r="B48" s="50" t="s">
        <v>146</v>
      </c>
      <c r="C48" s="50" t="s">
        <v>147</v>
      </c>
      <c r="D48" s="50"/>
    </row>
    <row r="49" spans="2:4" x14ac:dyDescent="0.2">
      <c r="B49" s="50"/>
      <c r="C49" s="50"/>
      <c r="D49" s="50"/>
    </row>
    <row r="50" spans="2:4" x14ac:dyDescent="0.2">
      <c r="B50" s="50"/>
      <c r="C50" s="50"/>
      <c r="D50" s="50"/>
    </row>
    <row r="51" spans="2:4" x14ac:dyDescent="0.2">
      <c r="B51" s="50" t="s">
        <v>148</v>
      </c>
      <c r="C51" s="50"/>
      <c r="D51" s="50"/>
    </row>
    <row r="52" spans="2:4" x14ac:dyDescent="0.2">
      <c r="B52" s="50"/>
      <c r="C52" s="50"/>
      <c r="D52" s="50"/>
    </row>
    <row r="53" spans="2:4" x14ac:dyDescent="0.2">
      <c r="B53" s="50"/>
      <c r="C53" s="50"/>
      <c r="D53" s="50"/>
    </row>
    <row r="54" spans="2:4" x14ac:dyDescent="0.2">
      <c r="B54" s="50" t="s">
        <v>149</v>
      </c>
      <c r="C54" s="50"/>
      <c r="D54" s="50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COG</vt:lpstr>
      <vt:lpstr>CTG</vt:lpstr>
      <vt:lpstr>CA</vt:lpstr>
      <vt:lpstr>CFG</vt:lpstr>
      <vt:lpstr>COG!Área_de_impresión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2021-04-13T18:11:42Z</cp:lastPrinted>
  <dcterms:created xsi:type="dcterms:W3CDTF">2014-02-10T03:37:14Z</dcterms:created>
  <dcterms:modified xsi:type="dcterms:W3CDTF">2021-04-13T18:14:16Z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