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98801005-B1EA-4155-BD5E-A6B2C40EF6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35" i="4"/>
  <c r="F35" i="4"/>
  <c r="G30" i="4"/>
  <c r="F30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<sst xmlns="http://schemas.openxmlformats.org/spreadsheetml/2006/main" count="66" uniqueCount="66">
  <si>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</si>
  <si>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</si>
  <si>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</si>
  <si>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</si>
  <si>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</si>
  <si>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</si>
  <si>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</si>
  <si>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</si>
  <si>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</si>
  <si>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</si>
  <si>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</si>
  <si>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</si>
  <si>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</si>
  <si>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</si>
  <si>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</si>
  <si>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</si>
  <si>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</si>
  <si>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</si>
  <si>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</si>
  <si>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</si>
  <si>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</si>
  <si>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</si>
  <si>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</si>
  <si>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</si>
  <si>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</si>
  <si>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</si>
  <si>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</si>
  <si>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</si>
  <si>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</si>
  <si>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</si>
  <si>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</si>
  <si>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</si>
  <si>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</si>
  <si>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</si>
  <si>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</si>
  <si>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</si>
  <si>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</si>
  <si>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</si>
  <si>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</si>
  <si>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</si>
  <si>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</si>
  <si>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</si>
  <si>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</si>
  <si>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</si>
  <si>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</si>
  <si>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</si>
  <si>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</si>
  <si>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</si>
  <si>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</si>
  <si>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</si>
  <si>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</si>
  <si>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</si>
  <si>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</si>
  <si>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</si>
  <si>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</si>
  <si>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</si>
  <si>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</si>
  <si>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</si>
  <si>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 GTO
ESTADO DE SITUACION FINANCIERA
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</si>
  <si>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</si>
  <si>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</si>
  <si>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</si>
  <si>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            AUTORIZO</t>
  </si>
  <si>
    <t xml:space="preserve"> LAE MARIA GEORGINA OSORNIO GONZALEZ</t>
  </si>
  <si>
    <t>ING. AGUSTIN ROSILLO CHAVEZ</t>
  </si>
  <si>
    <t>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</si>
</sst>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>
      <alignment vertical="top"/>
    </xf>
    <xf numFmtId="0" fontId="3" fillId="0" borderId="0" xfId="8" applyFont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133350</xdr:rowOff>
    </xdr:from>
    <xdr:ext cx="981075" cy="428626"/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3350"/>
          <a:ext cx="981075" cy="4286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topLeftCell="A22" zoomScaleNormal="100" zoomScaleSheetLayoutView="100" workbookViewId="0">
      <selection activeCell="A52" sqref="A52:E55"/>
    </sheetView>
  </sheetViews>
  <sheetFormatPr baseColWidth="10" defaultColWidth="12" defaultRowHeight="11.25" x14ac:dyDescent="0.2"/>
  <cols>
    <col min="1" max="1" width="57.5" style="1" customWidth="1"/>
    <col min="2" max="2" width="27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57.75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977044.29</v>
      </c>
      <c r="C5" s="12">
        <v>958718.59</v>
      </c>
      <c r="D5" s="17"/>
      <c r="E5" s="11" t="s">
        <v>41</v>
      </c>
      <c r="F5" s="12">
        <v>12409438.9</v>
      </c>
      <c r="G5" s="5">
        <v>13901276.93</v>
      </c>
    </row>
    <row r="6" spans="1:7" x14ac:dyDescent="0.2">
      <c r="A6" s="30" t="s">
        <v>28</v>
      </c>
      <c r="B6" s="12">
        <v>10241143.66</v>
      </c>
      <c r="C6" s="12">
        <v>9550795.8900000006</v>
      </c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2"/>
      <c r="G9" s="42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12"/>
      <c r="G12" s="5"/>
    </row>
    <row r="13" spans="1:7" x14ac:dyDescent="0.2">
      <c r="A13" s="37" t="s">
        <v>5</v>
      </c>
      <c r="B13" s="10">
        <f>SUM(B5:B11)</f>
        <v>11218187.949999999</v>
      </c>
      <c r="C13" s="10">
        <f>SUM(C5:C11)</f>
        <v>10509514.48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12409438.9</v>
      </c>
      <c r="G14" s="5">
        <f>SUM(G5:G12)</f>
        <v>13901276.93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/>
      <c r="C16" s="12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12927565.51</v>
      </c>
      <c r="C18" s="12">
        <v>12927565.51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5426350.8799999999</v>
      </c>
      <c r="C19" s="12">
        <v>4197775.8899999997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150440</v>
      </c>
      <c r="C20" s="12">
        <v>150440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-333561.36</v>
      </c>
      <c r="C21" s="12">
        <v>-333561.36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0" t="s">
        <v>40</v>
      </c>
      <c r="B24" s="12"/>
      <c r="C24" s="12"/>
      <c r="D24" s="17"/>
      <c r="E24" s="38" t="s">
        <v>7</v>
      </c>
      <c r="F24" s="12"/>
      <c r="G24" s="5"/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18170795.030000001</v>
      </c>
      <c r="C26" s="10">
        <f>SUM(C16:C24)</f>
        <v>16942220.039999999</v>
      </c>
      <c r="D26" s="17"/>
      <c r="E26" s="39" t="s">
        <v>57</v>
      </c>
      <c r="F26" s="10">
        <f>SUM(F24+F14)</f>
        <v>12409438.9</v>
      </c>
      <c r="G26" s="6">
        <f>SUM(G14+G24)</f>
        <v>13901276.93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29388982.98</v>
      </c>
      <c r="C28" s="10">
        <f>C13+C26</f>
        <v>27451734.52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31"/>
      <c r="B31" s="15"/>
      <c r="C31" s="15"/>
      <c r="D31" s="17"/>
      <c r="E31" s="11" t="s">
        <v>2</v>
      </c>
      <c r="F31" s="12">
        <v>3273421.33</v>
      </c>
      <c r="G31" s="5">
        <v>3273421.33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13706122.75</v>
      </c>
      <c r="G35" s="6">
        <f>SUM(G36:G40)</f>
        <v>10277036.26</v>
      </c>
    </row>
    <row r="36" spans="1:7" x14ac:dyDescent="0.2">
      <c r="A36" s="31"/>
      <c r="B36" s="15"/>
      <c r="C36" s="15"/>
      <c r="D36" s="17"/>
      <c r="E36" s="11" t="s">
        <v>52</v>
      </c>
      <c r="F36" s="12">
        <v>3429086.49</v>
      </c>
      <c r="G36" s="5">
        <v>2275823.38</v>
      </c>
    </row>
    <row r="37" spans="1:7" x14ac:dyDescent="0.2">
      <c r="A37" s="31"/>
      <c r="B37" s="15"/>
      <c r="C37" s="15"/>
      <c r="D37" s="17"/>
      <c r="E37" s="11" t="s">
        <v>19</v>
      </c>
      <c r="F37" s="12">
        <v>10277036.26</v>
      </c>
      <c r="G37" s="5">
        <v>8001212.8799999999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2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16979544.079999998</v>
      </c>
      <c r="G46" s="5">
        <f>SUM(G42+G35+G30)</f>
        <v>13550457.59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29388982.979999997</v>
      </c>
      <c r="G48" s="20">
        <f>G46+G26</f>
        <v>27451734.52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59</v>
      </c>
      <c r="B50" s="44"/>
      <c r="C50" s="44"/>
    </row>
    <row r="52" spans="1:7" x14ac:dyDescent="0.2">
      <c r="A52" s="1" t="s">
        <v>60</v>
      </c>
      <c r="B52" s="1" t="s">
        <v>61</v>
      </c>
      <c r="E52" s="4" t="s">
        <v>62</v>
      </c>
    </row>
    <row r="55" spans="1:7" ht="22.5" x14ac:dyDescent="0.2">
      <c r="A55" s="1" t="s">
        <v>63</v>
      </c>
      <c r="B55" s="1" t="s">
        <v>64</v>
      </c>
      <c r="E55" s="4" t="s">
        <v>65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2021-04-13T17:14:53Z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