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PAS SALVATIERRA\Documents\2020\CIERRE 2020\DICIPLINA FINANCIERA\"/>
    </mc:Choice>
  </mc:AlternateContent>
  <bookViews>
    <workbookView xWindow="0" yWindow="0" windowWidth="28800" windowHeight="11730"/>
  </bookViews>
  <sheets>
    <sheet name="351-F1" sheetId="1" r:id="rId1"/>
    <sheet name="352 F2" sheetId="2" r:id="rId2"/>
    <sheet name="353 F3" sheetId="3" r:id="rId3"/>
    <sheet name="354 F4" sheetId="4" r:id="rId4"/>
    <sheet name="355 F5" sheetId="5" r:id="rId5"/>
    <sheet name="356 F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6" l="1"/>
  <c r="G75" i="6" s="1"/>
  <c r="D74" i="6"/>
  <c r="G74" i="6" s="1"/>
  <c r="D73" i="6"/>
  <c r="D71" i="6" s="1"/>
  <c r="D72" i="6"/>
  <c r="G72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D61" i="6" s="1"/>
  <c r="D62" i="6"/>
  <c r="G62" i="6" s="1"/>
  <c r="F61" i="6"/>
  <c r="E61" i="6"/>
  <c r="C61" i="6"/>
  <c r="B61" i="6"/>
  <c r="D60" i="6"/>
  <c r="G60" i="6" s="1"/>
  <c r="D59" i="6"/>
  <c r="G59" i="6" s="1"/>
  <c r="D58" i="6"/>
  <c r="G58" i="6" s="1"/>
  <c r="D57" i="6"/>
  <c r="G57" i="6" s="1"/>
  <c r="D56" i="6"/>
  <c r="G56" i="6" s="1"/>
  <c r="D55" i="6"/>
  <c r="D53" i="6" s="1"/>
  <c r="D54" i="6"/>
  <c r="G54" i="6" s="1"/>
  <c r="F53" i="6"/>
  <c r="E53" i="6"/>
  <c r="C53" i="6"/>
  <c r="B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G44" i="6" s="1"/>
  <c r="F44" i="6"/>
  <c r="E44" i="6"/>
  <c r="D44" i="6"/>
  <c r="C44" i="6"/>
  <c r="B44" i="6"/>
  <c r="F43" i="6"/>
  <c r="E43" i="6"/>
  <c r="C43" i="6"/>
  <c r="B43" i="6"/>
  <c r="D41" i="6"/>
  <c r="G41" i="6" s="1"/>
  <c r="D40" i="6"/>
  <c r="G40" i="6" s="1"/>
  <c r="D39" i="6"/>
  <c r="G39" i="6" s="1"/>
  <c r="D38" i="6"/>
  <c r="G38" i="6" s="1"/>
  <c r="F37" i="6"/>
  <c r="E37" i="6"/>
  <c r="C37" i="6"/>
  <c r="B37" i="6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D28" i="6"/>
  <c r="G28" i="6" s="1"/>
  <c r="F27" i="6"/>
  <c r="E27" i="6"/>
  <c r="D27" i="6"/>
  <c r="C27" i="6"/>
  <c r="B27" i="6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D19" i="6" s="1"/>
  <c r="F19" i="6"/>
  <c r="E19" i="6"/>
  <c r="C19" i="6"/>
  <c r="B19" i="6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D12" i="6"/>
  <c r="D10" i="6" s="1"/>
  <c r="D11" i="6"/>
  <c r="G11" i="6" s="1"/>
  <c r="F10" i="6"/>
  <c r="F9" i="6" s="1"/>
  <c r="F77" i="6" s="1"/>
  <c r="E10" i="6"/>
  <c r="C10" i="6"/>
  <c r="B10" i="6"/>
  <c r="B9" i="6" s="1"/>
  <c r="B77" i="6" s="1"/>
  <c r="E9" i="6"/>
  <c r="E77" i="6" s="1"/>
  <c r="C9" i="6"/>
  <c r="C77" i="6" s="1"/>
  <c r="D43" i="6" l="1"/>
  <c r="G53" i="6"/>
  <c r="G27" i="6"/>
  <c r="D9" i="6"/>
  <c r="D77" i="6" s="1"/>
  <c r="G37" i="6"/>
  <c r="D37" i="6"/>
  <c r="G12" i="6"/>
  <c r="G10" i="6" s="1"/>
  <c r="G9" i="6" s="1"/>
  <c r="G20" i="6"/>
  <c r="G19" i="6" s="1"/>
  <c r="G55" i="6"/>
  <c r="G63" i="6"/>
  <c r="G61" i="6" s="1"/>
  <c r="G73" i="6"/>
  <c r="G71" i="6" s="1"/>
  <c r="G43" i="6" l="1"/>
  <c r="G77" i="6" s="1"/>
  <c r="G78" i="5" l="1"/>
  <c r="F75" i="5"/>
  <c r="E75" i="5"/>
  <c r="C75" i="5"/>
  <c r="B75" i="5"/>
  <c r="G74" i="5"/>
  <c r="D74" i="5"/>
  <c r="G73" i="5"/>
  <c r="G75" i="5" s="1"/>
  <c r="D73" i="5"/>
  <c r="D75" i="5" s="1"/>
  <c r="G68" i="5"/>
  <c r="D68" i="5"/>
  <c r="D67" i="5" s="1"/>
  <c r="G67" i="5"/>
  <c r="F67" i="5"/>
  <c r="E67" i="5"/>
  <c r="C67" i="5"/>
  <c r="B67" i="5"/>
  <c r="G63" i="5"/>
  <c r="D63" i="5"/>
  <c r="G62" i="5"/>
  <c r="D62" i="5"/>
  <c r="G61" i="5"/>
  <c r="D61" i="5"/>
  <c r="G60" i="5"/>
  <c r="D60" i="5"/>
  <c r="G59" i="5"/>
  <c r="F59" i="5"/>
  <c r="E59" i="5"/>
  <c r="D59" i="5"/>
  <c r="C59" i="5"/>
  <c r="B59" i="5"/>
  <c r="G58" i="5"/>
  <c r="D58" i="5"/>
  <c r="G57" i="5"/>
  <c r="D57" i="5"/>
  <c r="G56" i="5"/>
  <c r="D56" i="5"/>
  <c r="D54" i="5" s="1"/>
  <c r="G55" i="5"/>
  <c r="D55" i="5"/>
  <c r="F54" i="5"/>
  <c r="G54" i="5" s="1"/>
  <c r="E54" i="5"/>
  <c r="E65" i="5" s="1"/>
  <c r="C54" i="5"/>
  <c r="B54" i="5"/>
  <c r="B65" i="5" s="1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45" i="5"/>
  <c r="F45" i="5"/>
  <c r="E45" i="5"/>
  <c r="D45" i="5"/>
  <c r="C45" i="5"/>
  <c r="C65" i="5" s="1"/>
  <c r="B45" i="5"/>
  <c r="G39" i="5"/>
  <c r="D39" i="5"/>
  <c r="G38" i="5"/>
  <c r="D38" i="5"/>
  <c r="F37" i="5"/>
  <c r="G37" i="5" s="1"/>
  <c r="E37" i="5"/>
  <c r="D37" i="5"/>
  <c r="C37" i="5"/>
  <c r="B37" i="5"/>
  <c r="G36" i="5"/>
  <c r="D36" i="5"/>
  <c r="F35" i="5"/>
  <c r="G35" i="5" s="1"/>
  <c r="E35" i="5"/>
  <c r="D35" i="5"/>
  <c r="C35" i="5"/>
  <c r="B35" i="5"/>
  <c r="G34" i="5"/>
  <c r="D34" i="5"/>
  <c r="G33" i="5"/>
  <c r="D33" i="5"/>
  <c r="G32" i="5"/>
  <c r="D32" i="5"/>
  <c r="G31" i="5"/>
  <c r="D31" i="5"/>
  <c r="G30" i="5"/>
  <c r="D30" i="5"/>
  <c r="D28" i="5" s="1"/>
  <c r="G29" i="5"/>
  <c r="D29" i="5"/>
  <c r="F28" i="5"/>
  <c r="G28" i="5" s="1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D16" i="5" s="1"/>
  <c r="G17" i="5"/>
  <c r="D17" i="5"/>
  <c r="F16" i="5"/>
  <c r="G16" i="5" s="1"/>
  <c r="E16" i="5"/>
  <c r="E41" i="5" s="1"/>
  <c r="E70" i="5" s="1"/>
  <c r="C16" i="5"/>
  <c r="C41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41" i="5" s="1"/>
  <c r="D65" i="5" l="1"/>
  <c r="D70" i="5" s="1"/>
  <c r="G41" i="5"/>
  <c r="G70" i="5" s="1"/>
  <c r="C70" i="5"/>
  <c r="F65" i="5"/>
  <c r="G65" i="5" s="1"/>
  <c r="F41" i="5"/>
  <c r="F70" i="5" l="1"/>
  <c r="G42" i="5"/>
  <c r="D74" i="4" l="1"/>
  <c r="D72" i="4"/>
  <c r="C72" i="4"/>
  <c r="C74" i="4" s="1"/>
  <c r="D64" i="4"/>
  <c r="C64" i="4"/>
  <c r="B64" i="4"/>
  <c r="B72" i="4" s="1"/>
  <c r="B74" i="4" s="1"/>
  <c r="B59" i="4"/>
  <c r="D57" i="4"/>
  <c r="D59" i="4" s="1"/>
  <c r="B57" i="4"/>
  <c r="D49" i="4"/>
  <c r="C49" i="4"/>
  <c r="C57" i="4" s="1"/>
  <c r="C59" i="4" s="1"/>
  <c r="B49" i="4"/>
  <c r="C44" i="4"/>
  <c r="B44" i="4"/>
  <c r="D40" i="4"/>
  <c r="C40" i="4"/>
  <c r="B40" i="4"/>
  <c r="D37" i="4"/>
  <c r="D44" i="4" s="1"/>
  <c r="C37" i="4"/>
  <c r="B37" i="4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2" i="2" s="1"/>
  <c r="F23" i="2"/>
  <c r="H22" i="2"/>
  <c r="G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G9" i="2"/>
  <c r="G8" i="2" s="1"/>
  <c r="G20" i="2" s="1"/>
  <c r="E9" i="2"/>
  <c r="E8" i="2" s="1"/>
  <c r="E20" i="2" s="1"/>
  <c r="D9" i="2"/>
  <c r="C9" i="2"/>
  <c r="B9" i="2"/>
  <c r="B8" i="2" s="1"/>
  <c r="B20" i="2" s="1"/>
  <c r="H8" i="2"/>
  <c r="H20" i="2" s="1"/>
  <c r="D8" i="2"/>
  <c r="D20" i="2" s="1"/>
  <c r="C8" i="2"/>
  <c r="C20" i="2" s="1"/>
  <c r="F9" i="2" l="1"/>
  <c r="F8" i="2" s="1"/>
  <c r="F20" i="2" s="1"/>
  <c r="F75" i="1" l="1"/>
  <c r="E75" i="1"/>
  <c r="F68" i="1"/>
  <c r="F79" i="1" s="1"/>
  <c r="E68" i="1"/>
  <c r="E79" i="1" s="1"/>
  <c r="F63" i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E47" i="1" s="1"/>
  <c r="E59" i="1" s="1"/>
  <c r="E81" i="1" s="1"/>
  <c r="F19" i="1"/>
  <c r="E19" i="1"/>
  <c r="C17" i="1"/>
  <c r="B17" i="1"/>
  <c r="F9" i="1"/>
  <c r="F47" i="1" s="1"/>
  <c r="F59" i="1" s="1"/>
  <c r="E9" i="1"/>
  <c r="C9" i="1"/>
  <c r="C47" i="1" s="1"/>
  <c r="C62" i="1" s="1"/>
  <c r="B9" i="1"/>
  <c r="B47" i="1" s="1"/>
  <c r="B62" i="1" s="1"/>
  <c r="F81" i="1" l="1"/>
</calcChain>
</file>

<file path=xl/sharedStrings.xml><?xml version="1.0" encoding="utf-8"?>
<sst xmlns="http://schemas.openxmlformats.org/spreadsheetml/2006/main" count="518" uniqueCount="412">
  <si>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</si>
  <si>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</si>
  <si>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</si>
  <si>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</si>
  <si>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</si>
  <si>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</si>
  <si>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</si>
  <si>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</si>
  <si>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</si>
  <si>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</si>
  <si>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</si>
  <si>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</si>
  <si>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</si>
  <si>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</si>
  <si>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</si>
  <si>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</si>
  <si>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</si>
  <si>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</si>
  <si>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</si>
  <si>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</si>
  <si>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</si>
  <si>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</si>
  <si>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</si>
  <si>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</si>
  <si>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</si>
  <si>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</si>
  <si>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</si>
  <si>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</si>
  <si>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</si>
  <si>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</si>
  <si>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</si>
  <si>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</si>
  <si>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</si>
  <si>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</si>
  <si>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</si>
  <si>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</si>
  <si>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</si>
  <si>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</si>
  <si>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</si>
  <si>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</si>
  <si>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</si>
  <si>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</si>
  <si>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</si>
  <si>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</si>
  <si>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</si>
  <si>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</si>
  <si>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</si>
  <si>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</si>
  <si>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</si>
  <si>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</si>
  <si>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</si>
  <si>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</si>
  <si>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</si>
  <si>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</si>
  <si>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</si>
  <si>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</si>
  <si>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</si>
  <si>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</si>
  <si>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</si>
  <si>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</si>
  <si>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</si>
  <si>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</si>
  <si>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</si>
  <si>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</si>
  <si>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</si>
  <si>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</si>
  <si>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</si>
  <si>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</si>
  <si>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</si>
  <si>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</si>
  <si>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</si>
  <si>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</si>
  <si>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</si>
  <si>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</si>
  <si>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</si>
  <si>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</si>
  <si>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</si>
  <si>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</si>
  <si>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</si>
  <si>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</si>
  <si>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</si>
  <si>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</si>
  <si>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</si>
  <si>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</si>
  <si>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</si>
  <si>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</si>
  <si>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</si>
  <si>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</si>
  <si>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</si>
  <si>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</si>
  <si>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</si>
  <si>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</si>
  <si>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</si>
  <si>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</si>
  <si>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</si>
  <si>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</si>
  <si>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</si>
  <si>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</si>
  <si>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</si>
  <si>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</si>
  <si>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</si>
  <si>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</si>
  <si>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</si>
  <si>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</si>
  <si>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</si>
  <si>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</si>
  <si>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</si>
  <si>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</si>
  <si>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</si>
  <si>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</si>
  <si>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</si>
  <si>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</si>
  <si>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</si>
  <si>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</si>
  <si>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</si>
  <si>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</si>
  <si>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AUTORIZO</t>
  </si>
  <si>
    <t>Presidente del Consejo Directivo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</si>
  <si>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</si>
  <si>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</si>
  <si>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</si>
  <si>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</si>
  <si>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</si>
  <si>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</si>
  <si>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</si>
  <si>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</si>
  <si>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</si>
  <si>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</si>
  <si>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</si>
  <si>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</si>
  <si>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</si>
  <si>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</si>
  <si>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</si>
  <si>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</si>
  <si>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</si>
  <si>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</si>
  <si>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</si>
  <si>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</si>
  <si>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</si>
  <si>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</si>
  <si>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</si>
  <si>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</si>
  <si>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</si>
  <si>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</si>
  <si>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</si>
  <si>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</si>
  <si>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</si>
  <si>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</si>
  <si>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</si>
  <si>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</si>
  <si>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</si>
  <si>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</si>
  <si>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</si>
  <si>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</si>
  <si>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</si>
  <si>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</si>
  <si>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</si>
  <si>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</si>
  <si>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</si>
  <si>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</si>
  <si>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</si>
  <si>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</si>
  <si>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</si>
  <si>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</si>
  <si>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</si>
  <si>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</si>
  <si>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 xml:space="preserve"> SISTEMA MUNICIPAL DE AGUA POTABLE Y ALCANTARILLADO PARA EL MUNICIPIO DE SALVATIERRA GTO</t>
  </si>
  <si>
    <t>Balance Presupuestario - LDF</t>
  </si>
  <si>
    <t>(PESOS)</t>
  </si>
  <si>
    <t>Estimado/
Aprobado (d)</t>
  </si>
  <si>
    <t>Devengado</t>
  </si>
  <si>
    <t>Recaudado/
Pagado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</si>
  <si>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</si>
  <si>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</si>
  <si>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</si>
  <si>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</si>
  <si>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</si>
  <si>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</si>
  <si>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</si>
  <si>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</si>
  <si>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</si>
  <si>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</si>
  <si>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</si>
  <si>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</si>
  <si>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</si>
  <si>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</si>
  <si>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</si>
  <si>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</si>
  <si>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</si>
  <si>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</si>
  <si>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</si>
  <si>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</si>
  <si>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</si>
  <si>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</si>
  <si>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</si>
  <si>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</si>
  <si>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</si>
  <si>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</si>
  <si>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</si>
  <si>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</si>
  <si>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</si>
  <si>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</si>
  <si>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</si>
  <si>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</si>
  <si>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</si>
  <si>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</si>
  <si>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</si>
  <si>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</si>
  <si>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</si>
  <si>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</si>
  <si>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</si>
  <si>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</si>
  <si>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</si>
  <si>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</si>
  <si>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</si>
  <si>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</si>
  <si>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</si>
  <si>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</si>
  <si>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</si>
  <si>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</si>
  <si>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</si>
  <si>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</si>
  <si>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</si>
  <si>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</si>
  <si>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</si>
  <si>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</si>
  <si>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</si>
  <si>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</si>
  <si>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</si>
  <si>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</si>
  <si>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</si>
  <si>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</si>
  <si>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</si>
  <si>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</si>
  <si>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</si>
  <si>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</si>
  <si>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</si>
  <si>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</si>
  <si>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</si>
  <si>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</si>
  <si>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</si>
  <si>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</si>
  <si>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</si>
  <si>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</si>
  <si>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</si>
  <si>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</si>
  <si>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</si>
  <si>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</si>
  <si>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</si>
  <si>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</si>
  <si>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</si>
  <si>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</si>
  <si>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</si>
  <si>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</si>
  <si>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</si>
  <si>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</si>
  <si>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</si>
  <si>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</si>
  <si>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</si>
  <si>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</si>
  <si>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</si>
  <si>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</si>
  <si>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</si>
  <si>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</si>
  <si>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</si>
  <si>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</si>
  <si>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</si>
  <si>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</si>
  <si>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</si>
  <si>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</si>
  <si>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</si>
  <si>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</si>
  <si>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</si>
  <si>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</si>
  <si>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</si>
  <si>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</si>
  <si>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</si>
  <si>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Egresos</t>
  </si>
  <si>
    <t>Aprobado (d)</t>
  </si>
  <si>
    <t>Ampliaciones / (Reducciones)</t>
  </si>
  <si>
    <t>Formato 1 Estado de Situación Financiera Detallado - LDF</t>
  </si>
  <si>
    <t>Estado de Situación Financiera Detallado - LDF</t>
  </si>
  <si>
    <t>al 31 de Diciembre de 2019 y al 31 de Diciembre de 2020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</si>
  <si>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</si>
  <si>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</si>
  <si>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</si>
  <si>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Bajo protesta de decir verdad declaramos que los Estados Financieros y sus notas, son razonablemente correctos y son responsabilidad del emisor.</t>
  </si>
  <si>
    <t xml:space="preserve">ELABORO                                                                          REVISO </t>
  </si>
  <si>
    <t>C.P. Francisco Ramos Ortega                                           Ing Agustin Rosillo Chavez</t>
  </si>
  <si>
    <t>C.P. Karla Alejandrina Lanuza Hernandez</t>
  </si>
  <si>
    <t>Contador General                                                              Director General</t>
  </si>
  <si>
    <t>Formato 2 Informe Analítico de la Deuda Pública y Otros Pasivos - LDF</t>
  </si>
  <si>
    <t>Informe Analítico de la Deuda Pública y Otros Pasivos - LDF</t>
  </si>
  <si>
    <t>Al 31 de Diciembre de 2019 y al 31 de Diciembre de 2020</t>
  </si>
  <si>
    <t>Saldo al 31 de diciembre de 2019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</si>
  <si>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</si>
  <si>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</si>
  <si>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</si>
  <si>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</si>
  <si>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</si>
  <si>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</si>
  <si>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</si>
  <si>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</si>
  <si>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6. Obligaciones a Corto Plazo (Informativo)</t>
  </si>
  <si>
    <t>A. Crédito 1</t>
  </si>
  <si>
    <t>Formato 3 Informe Analítico de Obligaciones Diferentes de Financiamientos - LDF</t>
  </si>
  <si>
    <t>Informe Analítico de Obligaciones Diferentes de Financiamientos – LDF</t>
  </si>
  <si>
    <t>del 01 de Enero al 31 de Diciembre de 2020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</si>
  <si>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</si>
  <si>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</si>
  <si>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</si>
  <si>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C.P. Francisco Ramos Ortega                                   Ing Agustin Rosillo Chavez</t>
  </si>
  <si>
    <t>A. Ingresos Totales (A = A1+A2+A3)</t>
  </si>
  <si>
    <t>Formato 5 Estado Analítico de Ingresos Detallado - LDF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</si>
  <si>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</si>
  <si>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</si>
  <si>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</si>
  <si>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</si>
  <si>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 xml:space="preserve">Modificado 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</si>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</sst>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6" fillId="0" borderId="0"/>
  </cellStyleXfs>
  <cellXfs count="148">
    <xf numFmtId="0" fontId="0" fillId="0" borderId="0" xfId="0"/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2" fillId="2" borderId="4" xfId="0" applyFont="1" applyFill="1" applyBorder="1" applyAlignment="1">
      <alignment horizontal="left" vertical="center" wrapText="1" indent="3"/>
    </xf>
    <xf numFmtId="0" fontId="2" fillId="0" borderId="6" xfId="0" applyFont="1" applyFill="1" applyBorder="1" applyAlignment="1">
      <alignment horizontal="left" vertical="center" indent="3"/>
    </xf>
    <xf numFmtId="0" fontId="2" fillId="2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7" xfId="0" applyFont="1" applyBorder="1" applyAlignment="1">
      <alignment horizontal="left" vertical="center" indent="2"/>
    </xf>
    <xf numFmtId="0" fontId="0" fillId="0" borderId="7" xfId="0" applyBorder="1" applyAlignment="1">
      <alignment vertical="center"/>
    </xf>
    <xf numFmtId="0" fontId="2" fillId="0" borderId="13" xfId="0" applyFont="1" applyBorder="1" applyAlignment="1">
      <alignment horizontal="left" vertical="center" indent="2"/>
    </xf>
    <xf numFmtId="0" fontId="2" fillId="0" borderId="7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horizontal="left" vertical="center" indent="3"/>
    </xf>
    <xf numFmtId="43" fontId="0" fillId="0" borderId="7" xfId="1" applyFont="1" applyFill="1" applyBorder="1" applyAlignment="1" applyProtection="1">
      <alignment horizontal="right" vertical="center"/>
      <protection locked="0"/>
    </xf>
    <xf numFmtId="49" fontId="0" fillId="0" borderId="13" xfId="0" applyNumberFormat="1" applyFill="1" applyBorder="1" applyAlignment="1">
      <alignment horizontal="left" vertical="center" indent="3"/>
    </xf>
    <xf numFmtId="0" fontId="0" fillId="0" borderId="7" xfId="0" applyFont="1" applyFill="1" applyBorder="1" applyAlignment="1">
      <alignment horizontal="left" vertical="center" indent="5"/>
    </xf>
    <xf numFmtId="49" fontId="0" fillId="0" borderId="13" xfId="0" applyNumberFormat="1" applyFill="1" applyBorder="1" applyAlignment="1">
      <alignment horizontal="left" vertical="center" indent="5"/>
    </xf>
    <xf numFmtId="43" fontId="1" fillId="0" borderId="7" xfId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5"/>
    </xf>
    <xf numFmtId="43" fontId="0" fillId="0" borderId="7" xfId="1" applyFont="1" applyFill="1" applyBorder="1" applyAlignment="1">
      <alignment horizontal="right" vertical="center"/>
    </xf>
    <xf numFmtId="49" fontId="0" fillId="0" borderId="7" xfId="0" applyNumberForma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indent="3"/>
    </xf>
    <xf numFmtId="43" fontId="2" fillId="0" borderId="7" xfId="1" applyFont="1" applyFill="1" applyBorder="1" applyAlignment="1" applyProtection="1">
      <alignment horizontal="right" vertical="center"/>
      <protection locked="0"/>
    </xf>
    <xf numFmtId="49" fontId="2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ill="1" applyBorder="1" applyAlignment="1">
      <alignment horizontal="left" indent="3"/>
    </xf>
    <xf numFmtId="49" fontId="2" fillId="0" borderId="13" xfId="0" applyNumberFormat="1" applyFont="1" applyFill="1" applyBorder="1" applyAlignment="1">
      <alignment horizontal="left" indent="2"/>
    </xf>
    <xf numFmtId="3" fontId="0" fillId="0" borderId="7" xfId="0" applyNumberFormat="1" applyFill="1" applyBorder="1" applyAlignment="1">
      <alignment horizontal="right" vertical="center"/>
    </xf>
    <xf numFmtId="49" fontId="0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ont="1" applyFill="1" applyBorder="1" applyAlignment="1">
      <alignment horizontal="left" vertical="center" indent="3"/>
    </xf>
    <xf numFmtId="49" fontId="0" fillId="0" borderId="13" xfId="0" applyNumberFormat="1" applyFont="1" applyFill="1" applyBorder="1" applyAlignment="1">
      <alignment horizontal="left" indent="3"/>
    </xf>
    <xf numFmtId="0" fontId="0" fillId="0" borderId="7" xfId="0" applyFill="1" applyBorder="1"/>
    <xf numFmtId="0" fontId="0" fillId="0" borderId="9" xfId="0" applyBorder="1"/>
    <xf numFmtId="3" fontId="0" fillId="0" borderId="9" xfId="0" applyNumberForma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4" fillId="0" borderId="0" xfId="2" applyFont="1" applyAlignment="1" applyProtection="1">
      <alignment vertical="top"/>
    </xf>
    <xf numFmtId="0" fontId="4" fillId="0" borderId="0" xfId="2" applyFont="1" applyAlignment="1">
      <alignment vertical="top" wrapText="1"/>
    </xf>
    <xf numFmtId="0" fontId="4" fillId="0" borderId="0" xfId="0" applyFont="1" applyProtection="1">
      <protection locked="0"/>
    </xf>
    <xf numFmtId="0" fontId="7" fillId="0" borderId="10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43" fontId="0" fillId="0" borderId="7" xfId="1" applyFont="1" applyFill="1" applyBorder="1" applyAlignment="1">
      <alignment horizontal="right"/>
    </xf>
    <xf numFmtId="43" fontId="0" fillId="2" borderId="15" xfId="1" applyFont="1" applyFill="1" applyBorder="1" applyAlignment="1">
      <alignment horizontal="right"/>
    </xf>
    <xf numFmtId="43" fontId="0" fillId="0" borderId="7" xfId="1" applyFont="1" applyBorder="1" applyAlignment="1">
      <alignment horizontal="right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3" fontId="0" fillId="0" borderId="9" xfId="1" applyFont="1" applyFill="1" applyBorder="1" applyAlignment="1">
      <alignment horizontal="right"/>
    </xf>
    <xf numFmtId="0" fontId="9" fillId="0" borderId="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7" xfId="0" applyBorder="1"/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9" xfId="0" applyFont="1" applyBorder="1"/>
    <xf numFmtId="0" fontId="5" fillId="0" borderId="0" xfId="0" applyFont="1" applyBorder="1" applyAlignment="1">
      <alignment vertical="center"/>
    </xf>
    <xf numFmtId="0" fontId="0" fillId="0" borderId="7" xfId="0" applyBorder="1" applyAlignment="1">
      <alignment horizontal="left" indent="3"/>
    </xf>
    <xf numFmtId="0" fontId="0" fillId="2" borderId="15" xfId="0" applyFill="1" applyBorder="1" applyAlignment="1">
      <alignment vertical="center"/>
    </xf>
    <xf numFmtId="43" fontId="2" fillId="0" borderId="7" xfId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left" vertical="center" indent="4"/>
      <protection locked="0"/>
    </xf>
    <xf numFmtId="164" fontId="0" fillId="0" borderId="7" xfId="0" applyNumberFormat="1" applyFill="1" applyBorder="1" applyAlignment="1" applyProtection="1">
      <alignment vertical="center"/>
      <protection locked="0"/>
    </xf>
    <xf numFmtId="43" fontId="0" fillId="0" borderId="7" xfId="1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horizontal="left" vertical="center"/>
    </xf>
    <xf numFmtId="16" fontId="0" fillId="0" borderId="7" xfId="0" applyNumberForma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/>
    <xf numFmtId="43" fontId="0" fillId="0" borderId="9" xfId="1" applyFont="1" applyFill="1" applyBorder="1"/>
    <xf numFmtId="43" fontId="2" fillId="0" borderId="7" xfId="1" applyFont="1" applyFill="1" applyBorder="1" applyProtection="1">
      <protection locked="0"/>
    </xf>
    <xf numFmtId="0" fontId="0" fillId="0" borderId="7" xfId="0" applyFill="1" applyBorder="1" applyAlignment="1">
      <alignment horizontal="left" vertical="center" indent="6"/>
    </xf>
    <xf numFmtId="43" fontId="1" fillId="0" borderId="7" xfId="1" applyFont="1" applyFill="1" applyBorder="1" applyProtection="1">
      <protection locked="0"/>
    </xf>
    <xf numFmtId="43" fontId="0" fillId="0" borderId="7" xfId="1" applyFont="1" applyFill="1" applyBorder="1" applyProtection="1">
      <protection locked="0"/>
    </xf>
    <xf numFmtId="43" fontId="0" fillId="0" borderId="7" xfId="1" applyFont="1" applyFill="1" applyBorder="1"/>
    <xf numFmtId="43" fontId="11" fillId="2" borderId="15" xfId="1" applyFont="1" applyFill="1" applyBorder="1" applyAlignment="1"/>
    <xf numFmtId="43" fontId="12" fillId="2" borderId="15" xfId="1" applyFont="1" applyFill="1" applyBorder="1" applyAlignment="1"/>
    <xf numFmtId="43" fontId="13" fillId="0" borderId="7" xfId="1" applyFont="1" applyFill="1" applyBorder="1" applyProtection="1">
      <protection locked="0"/>
    </xf>
    <xf numFmtId="43" fontId="2" fillId="0" borderId="7" xfId="1" applyFont="1" applyFill="1" applyBorder="1"/>
    <xf numFmtId="0" fontId="2" fillId="0" borderId="7" xfId="0" applyFont="1" applyFill="1" applyBorder="1" applyAlignment="1">
      <alignment horizontal="left" vertical="center" wrapText="1" indent="3"/>
    </xf>
    <xf numFmtId="0" fontId="2" fillId="0" borderId="9" xfId="0" applyFont="1" applyFill="1" applyBorder="1" applyAlignment="1">
      <alignment horizontal="left" vertical="center" wrapText="1" indent="3"/>
    </xf>
    <xf numFmtId="3" fontId="0" fillId="0" borderId="9" xfId="0" applyNumberFormat="1" applyFill="1" applyBorder="1"/>
    <xf numFmtId="43" fontId="1" fillId="0" borderId="7" xfId="1" applyFont="1" applyFill="1" applyBorder="1" applyAlignment="1" applyProtection="1">
      <alignment vertical="center"/>
      <protection locked="0"/>
    </xf>
    <xf numFmtId="3" fontId="0" fillId="0" borderId="9" xfId="0" applyNumberForma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indent="3"/>
    </xf>
    <xf numFmtId="43" fontId="0" fillId="0" borderId="9" xfId="1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indent="6"/>
    </xf>
    <xf numFmtId="43" fontId="1" fillId="0" borderId="6" xfId="1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>
      <alignment horizontal="left" vertical="center" wrapText="1" indent="9"/>
    </xf>
    <xf numFmtId="0" fontId="0" fillId="0" borderId="7" xfId="0" applyFill="1" applyBorder="1" applyAlignment="1">
      <alignment horizontal="left" vertical="center" indent="12"/>
    </xf>
    <xf numFmtId="43" fontId="12" fillId="2" borderId="15" xfId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3" fontId="2" fillId="0" borderId="7" xfId="1" applyFont="1" applyFill="1" applyBorder="1" applyAlignment="1">
      <alignment vertical="center"/>
    </xf>
    <xf numFmtId="3" fontId="0" fillId="0" borderId="6" xfId="0" applyNumberFormat="1" applyFont="1" applyFill="1" applyBorder="1" applyProtection="1">
      <protection locked="0"/>
    </xf>
    <xf numFmtId="43" fontId="12" fillId="2" borderId="15" xfId="1" applyFont="1" applyFill="1" applyBorder="1"/>
    <xf numFmtId="0" fontId="5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5" fillId="0" borderId="0" xfId="0" applyFont="1"/>
    <xf numFmtId="0" fontId="0" fillId="0" borderId="7" xfId="0" applyFill="1" applyBorder="1" applyAlignment="1">
      <alignment horizontal="left" indent="6"/>
    </xf>
    <xf numFmtId="0" fontId="0" fillId="0" borderId="7" xfId="0" applyFill="1" applyBorder="1" applyAlignment="1">
      <alignment horizontal="left" vertical="center" indent="9"/>
    </xf>
    <xf numFmtId="43" fontId="0" fillId="2" borderId="15" xfId="1" applyFont="1" applyFill="1" applyBorder="1" applyAlignment="1">
      <alignment vertical="center"/>
    </xf>
    <xf numFmtId="0" fontId="0" fillId="0" borderId="7" xfId="0" applyFill="1" applyBorder="1" applyAlignment="1">
      <alignment horizontal="left" vertical="center" wrapText="1" indent="9"/>
    </xf>
    <xf numFmtId="0" fontId="0" fillId="0" borderId="7" xfId="0" applyFill="1" applyBorder="1" applyAlignment="1">
      <alignment horizontal="left" wrapText="1" indent="9"/>
    </xf>
    <xf numFmtId="0" fontId="0" fillId="0" borderId="7" xfId="0" applyFill="1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3" fontId="2" fillId="0" borderId="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0" fontId="17" fillId="0" borderId="5" xfId="3" applyFont="1" applyBorder="1" applyAlignment="1">
      <alignment horizontal="left"/>
    </xf>
    <xf numFmtId="43" fontId="1" fillId="0" borderId="13" xfId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left" vertical="center" wrapText="1" indent="6"/>
    </xf>
    <xf numFmtId="43" fontId="2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 wrapText="1"/>
      <protection locked="0"/>
    </xf>
    <xf numFmtId="43" fontId="0" fillId="0" borderId="13" xfId="1" applyFont="1" applyFill="1" applyBorder="1" applyAlignment="1">
      <alignment vertical="center"/>
    </xf>
    <xf numFmtId="43" fontId="0" fillId="0" borderId="14" xfId="1" applyFont="1" applyFill="1" applyBorder="1"/>
    <xf numFmtId="0" fontId="0" fillId="0" borderId="0" xfId="0" applyBorder="1"/>
  </cellXfs>
  <cellStyles count="4">
    <cellStyle name="Millares" xfId="1" builtinId="3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0</xdr:rowOff>
    </xdr:from>
    <xdr:to>
      <xdr:col>0</xdr:col>
      <xdr:colOff>2364740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666750"/>
          <a:ext cx="150749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455083</xdr:colOff>
      <xdr:row>0</xdr:row>
      <xdr:rowOff>296334</xdr:rowOff>
    </xdr:from>
    <xdr:to>
      <xdr:col>0</xdr:col>
      <xdr:colOff>1962573</xdr:colOff>
      <xdr:row>4</xdr:row>
      <xdr:rowOff>170392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083" y="296334"/>
          <a:ext cx="1507490" cy="7408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883708</xdr:colOff>
      <xdr:row>1</xdr:row>
      <xdr:rowOff>96308</xdr:rowOff>
    </xdr:from>
    <xdr:to>
      <xdr:col>0</xdr:col>
      <xdr:colOff>2799292</xdr:colOff>
      <xdr:row>3</xdr:row>
      <xdr:rowOff>143933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708" y="363008"/>
          <a:ext cx="1915584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171450</xdr:rowOff>
    </xdr:from>
    <xdr:to>
      <xdr:col>0</xdr:col>
      <xdr:colOff>1745615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38150"/>
          <a:ext cx="1507490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2434167" cy="428626"/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2434167" cy="42862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76200</xdr:rowOff>
    </xdr:from>
    <xdr:to>
      <xdr:col>0</xdr:col>
      <xdr:colOff>2219325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733425"/>
          <a:ext cx="190500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zoomScaleNormal="100" workbookViewId="0">
      <selection activeCell="B11" sqref="B11"/>
    </sheetView>
  </sheetViews>
  <sheetFormatPr baseColWidth="10" defaultColWidth="14.7109375" defaultRowHeight="15" customHeight="1" zeroHeight="1" x14ac:dyDescent="0.25"/>
  <cols>
    <col min="1" max="1" width="78" style="53" customWidth="1"/>
    <col min="2" max="2" width="19.5703125" customWidth="1"/>
    <col min="3" max="3" width="18.28515625" customWidth="1"/>
    <col min="4" max="4" width="75.5703125" style="53" customWidth="1"/>
    <col min="5" max="5" width="20" customWidth="1"/>
    <col min="6" max="6" width="20.7109375" customWidth="1"/>
  </cols>
  <sheetData>
    <row r="1" spans="1:6" s="7" customFormat="1" ht="37.5" customHeight="1" x14ac:dyDescent="0.25">
      <c r="A1" s="6" t="s">
        <v>280</v>
      </c>
      <c r="B1" s="6"/>
      <c r="C1" s="6"/>
      <c r="D1" s="6"/>
      <c r="E1" s="6"/>
      <c r="F1" s="6"/>
    </row>
    <row r="2" spans="1:6" x14ac:dyDescent="0.25">
      <c r="A2" s="8" t="s">
        <v>166</v>
      </c>
      <c r="B2" s="9"/>
      <c r="C2" s="9"/>
      <c r="D2" s="9"/>
      <c r="E2" s="9"/>
      <c r="F2" s="10"/>
    </row>
    <row r="3" spans="1:6" x14ac:dyDescent="0.25">
      <c r="A3" s="11" t="s">
        <v>281</v>
      </c>
      <c r="B3" s="12"/>
      <c r="C3" s="12"/>
      <c r="D3" s="12"/>
      <c r="E3" s="12"/>
      <c r="F3" s="13"/>
    </row>
    <row r="4" spans="1:6" x14ac:dyDescent="0.25">
      <c r="A4" s="14" t="s">
        <v>282</v>
      </c>
      <c r="B4" s="15"/>
      <c r="C4" s="15"/>
      <c r="D4" s="15"/>
      <c r="E4" s="15"/>
      <c r="F4" s="16"/>
    </row>
    <row r="5" spans="1:6" x14ac:dyDescent="0.25">
      <c r="A5" s="17" t="s">
        <v>168</v>
      </c>
      <c r="B5" s="18"/>
      <c r="C5" s="18"/>
      <c r="D5" s="18"/>
      <c r="E5" s="18"/>
      <c r="F5" s="19"/>
    </row>
    <row r="6" spans="1:6" s="24" customFormat="1" x14ac:dyDescent="0.25">
      <c r="A6" s="20" t="s">
        <v>283</v>
      </c>
      <c r="B6" s="21">
        <v>2020</v>
      </c>
      <c r="C6" s="22">
        <v>2019</v>
      </c>
      <c r="D6" s="23" t="s">
        <v>0</v>
      </c>
      <c r="E6" s="21">
        <v>2020</v>
      </c>
      <c r="F6" s="22">
        <v>2019</v>
      </c>
    </row>
    <row r="7" spans="1:6" x14ac:dyDescent="0.25">
      <c r="A7" s="25" t="s">
        <v>1</v>
      </c>
      <c r="B7" s="26"/>
      <c r="C7" s="26"/>
      <c r="D7" s="27" t="s">
        <v>2</v>
      </c>
      <c r="E7" s="26"/>
      <c r="F7" s="26"/>
    </row>
    <row r="8" spans="1:6" x14ac:dyDescent="0.25">
      <c r="A8" s="28" t="s">
        <v>3</v>
      </c>
      <c r="B8" s="29"/>
      <c r="C8" s="29"/>
      <c r="D8" s="30" t="s">
        <v>4</v>
      </c>
      <c r="E8" s="29"/>
      <c r="F8" s="29"/>
    </row>
    <row r="9" spans="1:6" x14ac:dyDescent="0.25">
      <c r="A9" s="31" t="s">
        <v>5</v>
      </c>
      <c r="B9" s="32">
        <f>SUM(B10:B16)</f>
        <v>958718.59</v>
      </c>
      <c r="C9" s="32">
        <f>SUM(C10:C16)</f>
        <v>91621.8</v>
      </c>
      <c r="D9" s="33" t="s">
        <v>6</v>
      </c>
      <c r="E9" s="32">
        <f>SUM(E10:E18)</f>
        <v>13901276.93</v>
      </c>
      <c r="F9" s="32">
        <f>SUM(F10:F18)</f>
        <v>14504556.16</v>
      </c>
    </row>
    <row r="10" spans="1:6" x14ac:dyDescent="0.25">
      <c r="A10" s="34" t="s">
        <v>7</v>
      </c>
      <c r="B10" s="32"/>
      <c r="C10" s="32"/>
      <c r="D10" s="35" t="s">
        <v>8</v>
      </c>
      <c r="E10" s="36">
        <v>1591066.12</v>
      </c>
      <c r="F10" s="36">
        <v>2167702.37</v>
      </c>
    </row>
    <row r="11" spans="1:6" x14ac:dyDescent="0.25">
      <c r="A11" s="34" t="s">
        <v>9</v>
      </c>
      <c r="B11" s="32"/>
      <c r="C11" s="32"/>
      <c r="D11" s="35" t="s">
        <v>10</v>
      </c>
      <c r="E11" s="36">
        <v>2156868.14</v>
      </c>
      <c r="F11" s="36">
        <v>2529881.96</v>
      </c>
    </row>
    <row r="12" spans="1:6" x14ac:dyDescent="0.25">
      <c r="A12" s="34" t="s">
        <v>11</v>
      </c>
      <c r="B12" s="36">
        <v>958718.59</v>
      </c>
      <c r="C12" s="36">
        <v>91621.8</v>
      </c>
      <c r="D12" s="35" t="s">
        <v>12</v>
      </c>
      <c r="E12" s="32"/>
      <c r="F12" s="32"/>
    </row>
    <row r="13" spans="1:6" x14ac:dyDescent="0.25">
      <c r="A13" s="34" t="s">
        <v>13</v>
      </c>
      <c r="B13" s="32"/>
      <c r="C13" s="32"/>
      <c r="D13" s="35" t="s">
        <v>14</v>
      </c>
      <c r="E13" s="32"/>
      <c r="F13" s="32"/>
    </row>
    <row r="14" spans="1:6" x14ac:dyDescent="0.25">
      <c r="A14" s="34" t="s">
        <v>15</v>
      </c>
      <c r="B14" s="32"/>
      <c r="C14" s="32"/>
      <c r="D14" s="35" t="s">
        <v>16</v>
      </c>
      <c r="E14" s="32"/>
      <c r="F14" s="32"/>
    </row>
    <row r="15" spans="1:6" x14ac:dyDescent="0.25">
      <c r="A15" s="34" t="s">
        <v>17</v>
      </c>
      <c r="B15" s="32"/>
      <c r="C15" s="32"/>
      <c r="D15" s="35" t="s">
        <v>18</v>
      </c>
      <c r="E15" s="32"/>
      <c r="F15" s="32"/>
    </row>
    <row r="16" spans="1:6" x14ac:dyDescent="0.25">
      <c r="A16" s="34" t="s">
        <v>19</v>
      </c>
      <c r="B16" s="32"/>
      <c r="C16" s="32"/>
      <c r="D16" s="35" t="s">
        <v>20</v>
      </c>
      <c r="E16" s="36">
        <v>8221389.3799999999</v>
      </c>
      <c r="F16" s="36">
        <v>8097923.9400000004</v>
      </c>
    </row>
    <row r="17" spans="1:6" x14ac:dyDescent="0.25">
      <c r="A17" s="31" t="s">
        <v>21</v>
      </c>
      <c r="B17" s="32">
        <f>SUM(B18:B24)</f>
        <v>9550795.8900000006</v>
      </c>
      <c r="C17" s="32">
        <f>SUM(C18:C24)</f>
        <v>8956750.1099999994</v>
      </c>
      <c r="D17" s="35" t="s">
        <v>22</v>
      </c>
      <c r="E17" s="32"/>
      <c r="F17" s="32"/>
    </row>
    <row r="18" spans="1:6" x14ac:dyDescent="0.25">
      <c r="A18" s="37" t="s">
        <v>23</v>
      </c>
      <c r="B18" s="32"/>
      <c r="C18" s="32"/>
      <c r="D18" s="35" t="s">
        <v>24</v>
      </c>
      <c r="E18" s="36">
        <v>1931953.29</v>
      </c>
      <c r="F18" s="36">
        <v>1709047.89</v>
      </c>
    </row>
    <row r="19" spans="1:6" x14ac:dyDescent="0.25">
      <c r="A19" s="37" t="s">
        <v>25</v>
      </c>
      <c r="B19" s="36">
        <v>3534622.27</v>
      </c>
      <c r="C19" s="36">
        <v>2412964.63</v>
      </c>
      <c r="D19" s="33" t="s">
        <v>26</v>
      </c>
      <c r="E19" s="32">
        <f>SUM(E20:E22)</f>
        <v>0</v>
      </c>
      <c r="F19" s="32">
        <f>SUM(F20:F22)</f>
        <v>0</v>
      </c>
    </row>
    <row r="20" spans="1:6" x14ac:dyDescent="0.25">
      <c r="A20" s="37" t="s">
        <v>27</v>
      </c>
      <c r="B20" s="36">
        <v>295268.7</v>
      </c>
      <c r="C20" s="36">
        <v>272368.7</v>
      </c>
      <c r="D20" s="35" t="s">
        <v>28</v>
      </c>
      <c r="E20" s="36">
        <v>0</v>
      </c>
      <c r="F20" s="36">
        <v>0</v>
      </c>
    </row>
    <row r="21" spans="1:6" x14ac:dyDescent="0.25">
      <c r="A21" s="37" t="s">
        <v>29</v>
      </c>
      <c r="B21" s="36">
        <v>0</v>
      </c>
      <c r="C21" s="36">
        <v>743850</v>
      </c>
      <c r="D21" s="35" t="s">
        <v>30</v>
      </c>
      <c r="E21" s="36">
        <v>0</v>
      </c>
      <c r="F21" s="36">
        <v>0</v>
      </c>
    </row>
    <row r="22" spans="1:6" x14ac:dyDescent="0.25">
      <c r="A22" s="37" t="s">
        <v>31</v>
      </c>
      <c r="B22" s="36">
        <v>5000</v>
      </c>
      <c r="C22" s="36">
        <v>5000</v>
      </c>
      <c r="D22" s="35" t="s">
        <v>32</v>
      </c>
      <c r="E22" s="36">
        <v>0</v>
      </c>
      <c r="F22" s="36">
        <v>0</v>
      </c>
    </row>
    <row r="23" spans="1:6" x14ac:dyDescent="0.25">
      <c r="A23" s="37" t="s">
        <v>33</v>
      </c>
      <c r="B23" s="32"/>
      <c r="C23" s="32"/>
      <c r="D23" s="33" t="s">
        <v>34</v>
      </c>
      <c r="E23" s="32">
        <f>E24+E25</f>
        <v>0</v>
      </c>
      <c r="F23" s="32">
        <f>F24+F25</f>
        <v>0</v>
      </c>
    </row>
    <row r="24" spans="1:6" x14ac:dyDescent="0.25">
      <c r="A24" s="37" t="s">
        <v>35</v>
      </c>
      <c r="B24" s="36">
        <v>5715904.9199999999</v>
      </c>
      <c r="C24" s="36">
        <v>5522566.7800000003</v>
      </c>
      <c r="D24" s="35" t="s">
        <v>36</v>
      </c>
      <c r="E24" s="36">
        <v>0</v>
      </c>
      <c r="F24" s="36">
        <v>0</v>
      </c>
    </row>
    <row r="25" spans="1:6" x14ac:dyDescent="0.25">
      <c r="A25" s="31" t="s">
        <v>37</v>
      </c>
      <c r="B25" s="32">
        <f>SUM(B26:B30)</f>
        <v>0</v>
      </c>
      <c r="C25" s="32">
        <f>SUM(C26:C30)</f>
        <v>0</v>
      </c>
      <c r="D25" s="35" t="s">
        <v>38</v>
      </c>
      <c r="E25" s="36">
        <v>0</v>
      </c>
      <c r="F25" s="36">
        <v>0</v>
      </c>
    </row>
    <row r="26" spans="1:6" x14ac:dyDescent="0.25">
      <c r="A26" s="37" t="s">
        <v>39</v>
      </c>
      <c r="B26" s="32"/>
      <c r="C26" s="32"/>
      <c r="D26" s="33" t="s">
        <v>40</v>
      </c>
      <c r="E26" s="36">
        <v>0</v>
      </c>
      <c r="F26" s="36">
        <v>0</v>
      </c>
    </row>
    <row r="27" spans="1:6" x14ac:dyDescent="0.25">
      <c r="A27" s="37" t="s">
        <v>41</v>
      </c>
      <c r="B27" s="36">
        <v>0</v>
      </c>
      <c r="C27" s="36">
        <v>0</v>
      </c>
      <c r="D27" s="33" t="s">
        <v>42</v>
      </c>
      <c r="E27" s="32">
        <f>SUM(E28:E30)</f>
        <v>0</v>
      </c>
      <c r="F27" s="32">
        <f>SUM(F28:F30)</f>
        <v>0</v>
      </c>
    </row>
    <row r="28" spans="1:6" x14ac:dyDescent="0.25">
      <c r="A28" s="37" t="s">
        <v>43</v>
      </c>
      <c r="B28" s="32"/>
      <c r="C28" s="32"/>
      <c r="D28" s="35" t="s">
        <v>44</v>
      </c>
      <c r="E28" s="36">
        <v>0</v>
      </c>
      <c r="F28" s="36">
        <v>0</v>
      </c>
    </row>
    <row r="29" spans="1:6" x14ac:dyDescent="0.25">
      <c r="A29" s="37" t="s">
        <v>45</v>
      </c>
      <c r="B29" s="32"/>
      <c r="C29" s="32"/>
      <c r="D29" s="35" t="s">
        <v>46</v>
      </c>
      <c r="E29" s="36">
        <v>0</v>
      </c>
      <c r="F29" s="36">
        <v>0</v>
      </c>
    </row>
    <row r="30" spans="1:6" x14ac:dyDescent="0.25">
      <c r="A30" s="37" t="s">
        <v>47</v>
      </c>
      <c r="B30" s="32"/>
      <c r="C30" s="32"/>
      <c r="D30" s="35" t="s">
        <v>48</v>
      </c>
      <c r="E30" s="36">
        <v>0</v>
      </c>
      <c r="F30" s="36">
        <v>0</v>
      </c>
    </row>
    <row r="31" spans="1:6" x14ac:dyDescent="0.25">
      <c r="A31" s="31" t="s">
        <v>49</v>
      </c>
      <c r="B31" s="32">
        <f>SUM(B32:B36)</f>
        <v>0</v>
      </c>
      <c r="C31" s="32">
        <f>SUM(C32:C36)</f>
        <v>0</v>
      </c>
      <c r="D31" s="33" t="s">
        <v>50</v>
      </c>
      <c r="E31" s="32">
        <f>SUM(E32:E37)</f>
        <v>0</v>
      </c>
      <c r="F31" s="32">
        <f>SUM(F32:F37)</f>
        <v>0</v>
      </c>
    </row>
    <row r="32" spans="1:6" x14ac:dyDescent="0.25">
      <c r="A32" s="37" t="s">
        <v>51</v>
      </c>
      <c r="B32" s="36">
        <v>0</v>
      </c>
      <c r="C32" s="36">
        <v>0</v>
      </c>
      <c r="D32" s="35" t="s">
        <v>52</v>
      </c>
      <c r="E32" s="32"/>
      <c r="F32" s="32"/>
    </row>
    <row r="33" spans="1:6" x14ac:dyDescent="0.25">
      <c r="A33" s="37" t="s">
        <v>53</v>
      </c>
      <c r="B33" s="32"/>
      <c r="C33" s="32"/>
      <c r="D33" s="35" t="s">
        <v>54</v>
      </c>
      <c r="E33" s="32"/>
      <c r="F33" s="32"/>
    </row>
    <row r="34" spans="1:6" x14ac:dyDescent="0.25">
      <c r="A34" s="37" t="s">
        <v>55</v>
      </c>
      <c r="B34" s="32"/>
      <c r="C34" s="32"/>
      <c r="D34" s="35" t="s">
        <v>56</v>
      </c>
      <c r="E34" s="32"/>
      <c r="F34" s="32"/>
    </row>
    <row r="35" spans="1:6" x14ac:dyDescent="0.25">
      <c r="A35" s="37" t="s">
        <v>57</v>
      </c>
      <c r="B35" s="32"/>
      <c r="C35" s="32"/>
      <c r="D35" s="35" t="s">
        <v>58</v>
      </c>
      <c r="E35" s="32"/>
      <c r="F35" s="32"/>
    </row>
    <row r="36" spans="1:6" x14ac:dyDescent="0.25">
      <c r="A36" s="37" t="s">
        <v>59</v>
      </c>
      <c r="B36" s="32"/>
      <c r="C36" s="32"/>
      <c r="D36" s="35" t="s">
        <v>60</v>
      </c>
      <c r="E36" s="32"/>
      <c r="F36" s="32"/>
    </row>
    <row r="37" spans="1:6" x14ac:dyDescent="0.25">
      <c r="A37" s="31" t="s">
        <v>61</v>
      </c>
      <c r="B37" s="36">
        <v>0</v>
      </c>
      <c r="C37" s="36">
        <v>0</v>
      </c>
      <c r="D37" s="35" t="s">
        <v>62</v>
      </c>
      <c r="E37" s="32"/>
      <c r="F37" s="32"/>
    </row>
    <row r="38" spans="1:6" x14ac:dyDescent="0.25">
      <c r="A38" s="31" t="s">
        <v>284</v>
      </c>
      <c r="B38" s="32">
        <f>SUM(B39:B40)</f>
        <v>0</v>
      </c>
      <c r="C38" s="32">
        <f>SUM(C39:C40)</f>
        <v>0</v>
      </c>
      <c r="D38" s="33" t="s">
        <v>63</v>
      </c>
      <c r="E38" s="32">
        <f>SUM(E39:E41)</f>
        <v>0</v>
      </c>
      <c r="F38" s="32">
        <f>SUM(F39:F41)</f>
        <v>0</v>
      </c>
    </row>
    <row r="39" spans="1:6" x14ac:dyDescent="0.25">
      <c r="A39" s="37" t="s">
        <v>64</v>
      </c>
      <c r="B39" s="36">
        <v>0</v>
      </c>
      <c r="C39" s="36">
        <v>0</v>
      </c>
      <c r="D39" s="35" t="s">
        <v>65</v>
      </c>
      <c r="E39" s="36">
        <v>0</v>
      </c>
      <c r="F39" s="36">
        <v>0</v>
      </c>
    </row>
    <row r="40" spans="1:6" x14ac:dyDescent="0.25">
      <c r="A40" s="37" t="s">
        <v>66</v>
      </c>
      <c r="B40" s="36">
        <v>0</v>
      </c>
      <c r="C40" s="36">
        <v>0</v>
      </c>
      <c r="D40" s="35" t="s">
        <v>67</v>
      </c>
      <c r="E40" s="36">
        <v>0</v>
      </c>
      <c r="F40" s="36">
        <v>0</v>
      </c>
    </row>
    <row r="41" spans="1:6" x14ac:dyDescent="0.25">
      <c r="A41" s="31" t="s">
        <v>68</v>
      </c>
      <c r="B41" s="32">
        <f>SUM(B42:B45)</f>
        <v>0</v>
      </c>
      <c r="C41" s="32">
        <f>SUM(C42:C45)</f>
        <v>0</v>
      </c>
      <c r="D41" s="35" t="s">
        <v>69</v>
      </c>
      <c r="E41" s="36">
        <v>0</v>
      </c>
      <c r="F41" s="36">
        <v>0</v>
      </c>
    </row>
    <row r="42" spans="1:6" x14ac:dyDescent="0.25">
      <c r="A42" s="37" t="s">
        <v>70</v>
      </c>
      <c r="B42" s="32"/>
      <c r="C42" s="32"/>
      <c r="D42" s="33" t="s">
        <v>71</v>
      </c>
      <c r="E42" s="32">
        <f>SUM(E43:E45)</f>
        <v>0</v>
      </c>
      <c r="F42" s="32">
        <f>SUM(F43:F45)</f>
        <v>0</v>
      </c>
    </row>
    <row r="43" spans="1:6" x14ac:dyDescent="0.25">
      <c r="A43" s="37" t="s">
        <v>72</v>
      </c>
      <c r="B43" s="32"/>
      <c r="C43" s="32"/>
      <c r="D43" s="35" t="s">
        <v>73</v>
      </c>
      <c r="E43" s="36">
        <v>0</v>
      </c>
      <c r="F43" s="36">
        <v>0</v>
      </c>
    </row>
    <row r="44" spans="1:6" x14ac:dyDescent="0.25">
      <c r="A44" s="37" t="s">
        <v>74</v>
      </c>
      <c r="B44" s="32"/>
      <c r="C44" s="32"/>
      <c r="D44" s="35" t="s">
        <v>75</v>
      </c>
      <c r="E44" s="36">
        <v>0</v>
      </c>
      <c r="F44" s="36">
        <v>0</v>
      </c>
    </row>
    <row r="45" spans="1:6" x14ac:dyDescent="0.25">
      <c r="A45" s="37" t="s">
        <v>76</v>
      </c>
      <c r="B45" s="32"/>
      <c r="C45" s="32"/>
      <c r="D45" s="35" t="s">
        <v>77</v>
      </c>
      <c r="E45" s="36">
        <v>0</v>
      </c>
      <c r="F45" s="36">
        <v>0</v>
      </c>
    </row>
    <row r="46" spans="1:6" x14ac:dyDescent="0.25">
      <c r="A46" s="29"/>
      <c r="B46" s="38"/>
      <c r="C46" s="38"/>
      <c r="D46" s="39"/>
      <c r="E46" s="38"/>
      <c r="F46" s="38"/>
    </row>
    <row r="47" spans="1:6" x14ac:dyDescent="0.25">
      <c r="A47" s="40" t="s">
        <v>78</v>
      </c>
      <c r="B47" s="41">
        <f>B9+B17+B25+B31+B37+B38+B41</f>
        <v>10509514.48</v>
      </c>
      <c r="C47" s="41">
        <f>C9+C17+C25+C31+C37+C38+C41</f>
        <v>9048371.9100000001</v>
      </c>
      <c r="D47" s="42" t="s">
        <v>79</v>
      </c>
      <c r="E47" s="41">
        <f>E9+E19+E23+E26+E27+E31+E38+E42</f>
        <v>13901276.93</v>
      </c>
      <c r="F47" s="41">
        <f>F9+F19+F23+F26+F27+F31+F38+F42</f>
        <v>14504556.16</v>
      </c>
    </row>
    <row r="48" spans="1:6" x14ac:dyDescent="0.25">
      <c r="A48" s="29"/>
      <c r="B48" s="38"/>
      <c r="C48" s="38"/>
      <c r="D48" s="39"/>
      <c r="E48" s="38"/>
      <c r="F48" s="38"/>
    </row>
    <row r="49" spans="1:6" x14ac:dyDescent="0.25">
      <c r="A49" s="28" t="s">
        <v>80</v>
      </c>
      <c r="B49" s="38"/>
      <c r="C49" s="38"/>
      <c r="D49" s="42" t="s">
        <v>81</v>
      </c>
      <c r="E49" s="38"/>
      <c r="F49" s="38"/>
    </row>
    <row r="50" spans="1:6" x14ac:dyDescent="0.25">
      <c r="A50" s="31" t="s">
        <v>82</v>
      </c>
      <c r="B50" s="36">
        <v>0</v>
      </c>
      <c r="C50" s="36">
        <v>0</v>
      </c>
      <c r="D50" s="33" t="s">
        <v>83</v>
      </c>
      <c r="E50" s="36">
        <v>0</v>
      </c>
      <c r="F50" s="36">
        <v>0</v>
      </c>
    </row>
    <row r="51" spans="1:6" x14ac:dyDescent="0.25">
      <c r="A51" s="31" t="s">
        <v>84</v>
      </c>
      <c r="B51" s="36">
        <v>0</v>
      </c>
      <c r="C51" s="36">
        <v>0</v>
      </c>
      <c r="D51" s="33" t="s">
        <v>85</v>
      </c>
      <c r="E51" s="36">
        <v>0</v>
      </c>
      <c r="F51" s="36">
        <v>0</v>
      </c>
    </row>
    <row r="52" spans="1:6" x14ac:dyDescent="0.25">
      <c r="A52" s="31" t="s">
        <v>86</v>
      </c>
      <c r="B52" s="36">
        <v>12927565.51</v>
      </c>
      <c r="C52" s="36">
        <v>12662365.51</v>
      </c>
      <c r="D52" s="33" t="s">
        <v>87</v>
      </c>
      <c r="E52" s="36">
        <v>0</v>
      </c>
      <c r="F52" s="36">
        <v>0</v>
      </c>
    </row>
    <row r="53" spans="1:6" x14ac:dyDescent="0.25">
      <c r="A53" s="31" t="s">
        <v>88</v>
      </c>
      <c r="B53" s="36">
        <v>4197775.8899999997</v>
      </c>
      <c r="C53" s="36">
        <v>4149103.48</v>
      </c>
      <c r="D53" s="33" t="s">
        <v>89</v>
      </c>
      <c r="E53" s="36">
        <v>0</v>
      </c>
      <c r="F53" s="36">
        <v>0</v>
      </c>
    </row>
    <row r="54" spans="1:6" x14ac:dyDescent="0.25">
      <c r="A54" s="31" t="s">
        <v>90</v>
      </c>
      <c r="B54" s="36">
        <v>150440</v>
      </c>
      <c r="C54" s="36">
        <v>150440</v>
      </c>
      <c r="D54" s="33" t="s">
        <v>91</v>
      </c>
      <c r="E54" s="36">
        <v>0</v>
      </c>
      <c r="F54" s="36">
        <v>0</v>
      </c>
    </row>
    <row r="55" spans="1:6" x14ac:dyDescent="0.25">
      <c r="A55" s="31" t="s">
        <v>92</v>
      </c>
      <c r="B55" s="36">
        <v>-333561.36</v>
      </c>
      <c r="C55" s="36">
        <v>-231090.53</v>
      </c>
      <c r="D55" s="43" t="s">
        <v>93</v>
      </c>
      <c r="E55" s="36">
        <v>0</v>
      </c>
      <c r="F55" s="36">
        <v>0</v>
      </c>
    </row>
    <row r="56" spans="1:6" x14ac:dyDescent="0.25">
      <c r="A56" s="31" t="s">
        <v>94</v>
      </c>
      <c r="B56" s="36">
        <v>0</v>
      </c>
      <c r="C56" s="36">
        <v>0</v>
      </c>
      <c r="D56" s="39"/>
      <c r="E56" s="38"/>
      <c r="F56" s="38"/>
    </row>
    <row r="57" spans="1:6" x14ac:dyDescent="0.25">
      <c r="A57" s="31" t="s">
        <v>95</v>
      </c>
      <c r="B57" s="36">
        <v>0</v>
      </c>
      <c r="C57" s="36">
        <v>0</v>
      </c>
      <c r="D57" s="42" t="s">
        <v>96</v>
      </c>
      <c r="E57" s="41">
        <f>SUM(E50:E55)</f>
        <v>0</v>
      </c>
      <c r="F57" s="41">
        <f>SUM(F50:F55)</f>
        <v>0</v>
      </c>
    </row>
    <row r="58" spans="1:6" x14ac:dyDescent="0.25">
      <c r="A58" s="31" t="s">
        <v>97</v>
      </c>
      <c r="B58" s="36">
        <v>0</v>
      </c>
      <c r="C58" s="36">
        <v>0</v>
      </c>
      <c r="D58" s="39"/>
      <c r="E58" s="38"/>
      <c r="F58" s="38"/>
    </row>
    <row r="59" spans="1:6" x14ac:dyDescent="0.25">
      <c r="A59" s="29"/>
      <c r="B59" s="38"/>
      <c r="C59" s="38"/>
      <c r="D59" s="42" t="s">
        <v>98</v>
      </c>
      <c r="E59" s="41">
        <f>E47+E57</f>
        <v>13901276.93</v>
      </c>
      <c r="F59" s="41">
        <f>F47+F57</f>
        <v>14504556.16</v>
      </c>
    </row>
    <row r="60" spans="1:6" x14ac:dyDescent="0.25">
      <c r="A60" s="40" t="s">
        <v>99</v>
      </c>
      <c r="B60" s="41">
        <f>SUM(B50:B58)</f>
        <v>16942220.039999999</v>
      </c>
      <c r="C60" s="41">
        <f>SUM(C50:C58)</f>
        <v>16730818.459999999</v>
      </c>
      <c r="D60" s="39"/>
      <c r="E60" s="38"/>
      <c r="F60" s="38"/>
    </row>
    <row r="61" spans="1:6" x14ac:dyDescent="0.25">
      <c r="A61" s="29"/>
      <c r="B61" s="38"/>
      <c r="C61" s="38"/>
      <c r="D61" s="44" t="s">
        <v>100</v>
      </c>
      <c r="E61" s="38"/>
      <c r="F61" s="38"/>
    </row>
    <row r="62" spans="1:6" x14ac:dyDescent="0.25">
      <c r="A62" s="40" t="s">
        <v>101</v>
      </c>
      <c r="B62" s="41">
        <f>SUM(B47+B60)</f>
        <v>27451734.52</v>
      </c>
      <c r="C62" s="41">
        <f>SUM(C47+C60)</f>
        <v>25779190.369999997</v>
      </c>
      <c r="D62" s="39"/>
      <c r="E62" s="38"/>
      <c r="F62" s="38"/>
    </row>
    <row r="63" spans="1:6" x14ac:dyDescent="0.25">
      <c r="A63" s="29"/>
      <c r="B63" s="45"/>
      <c r="C63" s="45"/>
      <c r="D63" s="46" t="s">
        <v>102</v>
      </c>
      <c r="E63" s="32">
        <f>SUM(E64:E66)</f>
        <v>3273421.33</v>
      </c>
      <c r="F63" s="32">
        <f>SUM(F64:F66)</f>
        <v>3273421.33</v>
      </c>
    </row>
    <row r="64" spans="1:6" x14ac:dyDescent="0.25">
      <c r="A64" s="29"/>
      <c r="B64" s="45"/>
      <c r="C64" s="45"/>
      <c r="D64" s="47" t="s">
        <v>103</v>
      </c>
      <c r="E64" s="36">
        <v>3273421.33</v>
      </c>
      <c r="F64" s="36">
        <v>3273421.33</v>
      </c>
    </row>
    <row r="65" spans="1:6" x14ac:dyDescent="0.25">
      <c r="A65" s="29"/>
      <c r="B65" s="45"/>
      <c r="C65" s="45"/>
      <c r="D65" s="48" t="s">
        <v>104</v>
      </c>
      <c r="E65" s="36">
        <v>0</v>
      </c>
      <c r="F65" s="36">
        <v>0</v>
      </c>
    </row>
    <row r="66" spans="1:6" x14ac:dyDescent="0.25">
      <c r="A66" s="29"/>
      <c r="B66" s="45"/>
      <c r="C66" s="45"/>
      <c r="D66" s="47" t="s">
        <v>105</v>
      </c>
      <c r="E66" s="36">
        <v>0</v>
      </c>
      <c r="F66" s="36">
        <v>0</v>
      </c>
    </row>
    <row r="67" spans="1:6" x14ac:dyDescent="0.25">
      <c r="A67" s="29"/>
      <c r="B67" s="45"/>
      <c r="C67" s="45"/>
      <c r="D67" s="39"/>
      <c r="E67" s="38"/>
      <c r="F67" s="38"/>
    </row>
    <row r="68" spans="1:6" x14ac:dyDescent="0.25">
      <c r="A68" s="29"/>
      <c r="B68" s="45"/>
      <c r="C68" s="45"/>
      <c r="D68" s="46" t="s">
        <v>106</v>
      </c>
      <c r="E68" s="32">
        <f>SUM(E69:E73)</f>
        <v>10277036.26</v>
      </c>
      <c r="F68" s="32">
        <f>SUM(F69:F73)</f>
        <v>8001212.8799999999</v>
      </c>
    </row>
    <row r="69" spans="1:6" x14ac:dyDescent="0.25">
      <c r="A69" s="49"/>
      <c r="B69" s="45"/>
      <c r="C69" s="45"/>
      <c r="D69" s="47" t="s">
        <v>107</v>
      </c>
      <c r="E69" s="36">
        <v>2275823.38</v>
      </c>
      <c r="F69" s="36">
        <v>2248378.08</v>
      </c>
    </row>
    <row r="70" spans="1:6" x14ac:dyDescent="0.25">
      <c r="A70" s="49"/>
      <c r="B70" s="45"/>
      <c r="C70" s="45"/>
      <c r="D70" s="47" t="s">
        <v>108</v>
      </c>
      <c r="E70" s="36">
        <v>8001212.8799999999</v>
      </c>
      <c r="F70" s="36">
        <v>5752834.7999999998</v>
      </c>
    </row>
    <row r="71" spans="1:6" x14ac:dyDescent="0.25">
      <c r="A71" s="49"/>
      <c r="B71" s="45"/>
      <c r="C71" s="45"/>
      <c r="D71" s="47" t="s">
        <v>109</v>
      </c>
      <c r="E71" s="36">
        <v>0</v>
      </c>
      <c r="F71" s="36">
        <v>0</v>
      </c>
    </row>
    <row r="72" spans="1:6" x14ac:dyDescent="0.25">
      <c r="A72" s="49"/>
      <c r="B72" s="45"/>
      <c r="C72" s="45"/>
      <c r="D72" s="47" t="s">
        <v>110</v>
      </c>
      <c r="E72" s="36">
        <v>0</v>
      </c>
      <c r="F72" s="36">
        <v>0</v>
      </c>
    </row>
    <row r="73" spans="1:6" x14ac:dyDescent="0.25">
      <c r="A73" s="49"/>
      <c r="B73" s="45"/>
      <c r="C73" s="45"/>
      <c r="D73" s="47" t="s">
        <v>111</v>
      </c>
      <c r="E73" s="36">
        <v>0</v>
      </c>
      <c r="F73" s="36">
        <v>0</v>
      </c>
    </row>
    <row r="74" spans="1:6" x14ac:dyDescent="0.25">
      <c r="A74" s="49"/>
      <c r="B74" s="45"/>
      <c r="C74" s="45"/>
      <c r="D74" s="39"/>
      <c r="E74" s="38"/>
      <c r="F74" s="38"/>
    </row>
    <row r="75" spans="1:6" x14ac:dyDescent="0.25">
      <c r="A75" s="49"/>
      <c r="B75" s="45"/>
      <c r="C75" s="45"/>
      <c r="D75" s="46" t="s">
        <v>285</v>
      </c>
      <c r="E75" s="32">
        <f>E76+E77</f>
        <v>0</v>
      </c>
      <c r="F75" s="32">
        <f>F76+F77</f>
        <v>0</v>
      </c>
    </row>
    <row r="76" spans="1:6" x14ac:dyDescent="0.25">
      <c r="A76" s="49"/>
      <c r="B76" s="45"/>
      <c r="C76" s="45"/>
      <c r="D76" s="33" t="s">
        <v>112</v>
      </c>
      <c r="E76" s="36">
        <v>0</v>
      </c>
      <c r="F76" s="36">
        <v>0</v>
      </c>
    </row>
    <row r="77" spans="1:6" x14ac:dyDescent="0.25">
      <c r="A77" s="49"/>
      <c r="B77" s="45"/>
      <c r="C77" s="45"/>
      <c r="D77" s="33" t="s">
        <v>113</v>
      </c>
      <c r="E77" s="36">
        <v>0</v>
      </c>
      <c r="F77" s="36">
        <v>0</v>
      </c>
    </row>
    <row r="78" spans="1:6" x14ac:dyDescent="0.25">
      <c r="A78" s="49"/>
      <c r="B78" s="45"/>
      <c r="C78" s="45"/>
      <c r="D78" s="39"/>
      <c r="E78" s="38"/>
      <c r="F78" s="38"/>
    </row>
    <row r="79" spans="1:6" x14ac:dyDescent="0.25">
      <c r="A79" s="49"/>
      <c r="B79" s="45"/>
      <c r="C79" s="45"/>
      <c r="D79" s="42" t="s">
        <v>114</v>
      </c>
      <c r="E79" s="41">
        <f>E63+E68+E75</f>
        <v>13550457.59</v>
      </c>
      <c r="F79" s="41">
        <f>F63+F68+F75</f>
        <v>11274634.210000001</v>
      </c>
    </row>
    <row r="80" spans="1:6" x14ac:dyDescent="0.25">
      <c r="A80" s="49"/>
      <c r="B80" s="45"/>
      <c r="C80" s="45"/>
      <c r="D80" s="39"/>
      <c r="E80" s="38"/>
      <c r="F80" s="38"/>
    </row>
    <row r="81" spans="1:6" x14ac:dyDescent="0.25">
      <c r="A81" s="49"/>
      <c r="B81" s="45"/>
      <c r="C81" s="45"/>
      <c r="D81" s="42" t="s">
        <v>115</v>
      </c>
      <c r="E81" s="41">
        <f>E59+E79</f>
        <v>27451734.52</v>
      </c>
      <c r="F81" s="41">
        <f>F59+F79</f>
        <v>25779190.370000001</v>
      </c>
    </row>
    <row r="82" spans="1:6" x14ac:dyDescent="0.25">
      <c r="A82" s="50"/>
      <c r="B82" s="51"/>
      <c r="C82" s="51"/>
      <c r="D82" s="52"/>
      <c r="E82" s="52"/>
      <c r="F82" s="52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1:5" x14ac:dyDescent="0.25"/>
    <row r="98" spans="1:5" x14ac:dyDescent="0.25">
      <c r="A98" s="54" t="s">
        <v>286</v>
      </c>
      <c r="B98" s="55"/>
      <c r="C98" s="55"/>
      <c r="D98" s="2"/>
      <c r="E98" s="2"/>
    </row>
    <row r="99" spans="1:5" x14ac:dyDescent="0.25">
      <c r="A99" s="1"/>
      <c r="B99" s="1"/>
      <c r="C99" s="2"/>
      <c r="D99" s="2"/>
      <c r="E99" s="2"/>
    </row>
    <row r="100" spans="1:5" x14ac:dyDescent="0.25">
      <c r="A100" s="1"/>
      <c r="B100" s="1"/>
      <c r="C100" s="2"/>
      <c r="D100" s="2"/>
      <c r="E100" s="2"/>
    </row>
    <row r="101" spans="1:5" x14ac:dyDescent="0.25">
      <c r="A101" s="1"/>
      <c r="B101" s="1"/>
      <c r="C101" s="2"/>
      <c r="D101" s="2"/>
      <c r="E101" s="2"/>
    </row>
    <row r="102" spans="1:5" x14ac:dyDescent="0.25">
      <c r="A102" s="1" t="s">
        <v>287</v>
      </c>
      <c r="B102" s="2"/>
      <c r="C102" s="2" t="s">
        <v>116</v>
      </c>
      <c r="D102" s="2"/>
      <c r="E102" s="56"/>
    </row>
    <row r="103" spans="1:5" x14ac:dyDescent="0.25">
      <c r="A103" s="1" t="s">
        <v>288</v>
      </c>
      <c r="B103" s="2"/>
      <c r="C103" s="2" t="s">
        <v>289</v>
      </c>
      <c r="D103" s="2"/>
      <c r="E103" s="56"/>
    </row>
    <row r="104" spans="1:5" x14ac:dyDescent="0.25">
      <c r="A104" s="1" t="s">
        <v>290</v>
      </c>
      <c r="B104" s="2"/>
      <c r="C104" s="2" t="s">
        <v>117</v>
      </c>
      <c r="D104" s="2"/>
      <c r="E104" s="56"/>
    </row>
    <row r="105" spans="1:5" x14ac:dyDescent="0.25"/>
    <row r="106" spans="1:5" x14ac:dyDescent="0.25"/>
    <row r="107" spans="1:5" x14ac:dyDescent="0.25"/>
    <row r="108" spans="1:5" x14ac:dyDescent="0.25"/>
    <row r="109" spans="1:5" x14ac:dyDescent="0.25"/>
    <row r="110" spans="1:5" x14ac:dyDescent="0.25"/>
    <row r="111" spans="1:5" x14ac:dyDescent="0.25"/>
    <row r="112" spans="1:5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5:F5"/>
    <mergeCell ref="A1:F1"/>
    <mergeCell ref="A2:F2"/>
    <mergeCell ref="A3:F3"/>
    <mergeCell ref="A4:F4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scale="3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sqref="A1:XFD1048576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57" t="s">
        <v>291</v>
      </c>
      <c r="B1" s="57"/>
      <c r="C1" s="57"/>
      <c r="D1" s="57"/>
      <c r="E1" s="57"/>
      <c r="F1" s="57"/>
      <c r="G1" s="57"/>
      <c r="H1" s="57"/>
      <c r="I1" s="7"/>
    </row>
    <row r="2" spans="1:9" x14ac:dyDescent="0.25">
      <c r="A2" s="8" t="s">
        <v>166</v>
      </c>
      <c r="B2" s="9"/>
      <c r="C2" s="9"/>
      <c r="D2" s="9"/>
      <c r="E2" s="9"/>
      <c r="F2" s="9"/>
      <c r="G2" s="9"/>
      <c r="H2" s="10"/>
    </row>
    <row r="3" spans="1:9" x14ac:dyDescent="0.25">
      <c r="A3" s="11" t="s">
        <v>292</v>
      </c>
      <c r="B3" s="12"/>
      <c r="C3" s="12"/>
      <c r="D3" s="12"/>
      <c r="E3" s="12"/>
      <c r="F3" s="12"/>
      <c r="G3" s="12"/>
      <c r="H3" s="13"/>
    </row>
    <row r="4" spans="1:9" x14ac:dyDescent="0.25">
      <c r="A4" s="14" t="s">
        <v>293</v>
      </c>
      <c r="B4" s="15"/>
      <c r="C4" s="15"/>
      <c r="D4" s="15"/>
      <c r="E4" s="15"/>
      <c r="F4" s="15"/>
      <c r="G4" s="15"/>
      <c r="H4" s="16"/>
    </row>
    <row r="5" spans="1:9" x14ac:dyDescent="0.25">
      <c r="A5" s="17" t="s">
        <v>168</v>
      </c>
      <c r="B5" s="18"/>
      <c r="C5" s="18"/>
      <c r="D5" s="18"/>
      <c r="E5" s="18"/>
      <c r="F5" s="18"/>
      <c r="G5" s="18"/>
      <c r="H5" s="19"/>
    </row>
    <row r="6" spans="1:9" ht="45" x14ac:dyDescent="0.25">
      <c r="A6" s="58" t="s">
        <v>118</v>
      </c>
      <c r="B6" s="59" t="s">
        <v>294</v>
      </c>
      <c r="C6" s="58" t="s">
        <v>119</v>
      </c>
      <c r="D6" s="58" t="s">
        <v>120</v>
      </c>
      <c r="E6" s="58" t="s">
        <v>121</v>
      </c>
      <c r="F6" s="58" t="s">
        <v>122</v>
      </c>
      <c r="G6" s="58" t="s">
        <v>123</v>
      </c>
      <c r="H6" s="60" t="s">
        <v>124</v>
      </c>
      <c r="I6" s="61"/>
    </row>
    <row r="7" spans="1:9" x14ac:dyDescent="0.25">
      <c r="A7" s="49"/>
      <c r="B7" s="49"/>
      <c r="C7" s="49"/>
      <c r="D7" s="49"/>
      <c r="E7" s="49"/>
      <c r="F7" s="49"/>
      <c r="G7" s="49"/>
      <c r="H7" s="49"/>
      <c r="I7" s="61"/>
    </row>
    <row r="8" spans="1:9" x14ac:dyDescent="0.25">
      <c r="A8" s="62" t="s">
        <v>125</v>
      </c>
      <c r="B8" s="41">
        <f>B9+B13</f>
        <v>0</v>
      </c>
      <c r="C8" s="41">
        <f>C9+C13</f>
        <v>0</v>
      </c>
      <c r="D8" s="41">
        <f t="shared" ref="D8:H8" si="0">D9+D13</f>
        <v>0</v>
      </c>
      <c r="E8" s="41">
        <f t="shared" si="0"/>
        <v>0</v>
      </c>
      <c r="F8" s="41">
        <f>F9+F13</f>
        <v>0</v>
      </c>
      <c r="G8" s="41">
        <f t="shared" si="0"/>
        <v>0</v>
      </c>
      <c r="H8" s="41">
        <f t="shared" si="0"/>
        <v>0</v>
      </c>
    </row>
    <row r="9" spans="1:9" x14ac:dyDescent="0.25">
      <c r="A9" s="63" t="s">
        <v>126</v>
      </c>
      <c r="B9" s="32">
        <f>SUM(B10:B12)</f>
        <v>0</v>
      </c>
      <c r="C9" s="32">
        <f t="shared" ref="C9:H13" si="1">SUM(C10:C12)</f>
        <v>0</v>
      </c>
      <c r="D9" s="32">
        <f t="shared" si="1"/>
        <v>0</v>
      </c>
      <c r="E9" s="32">
        <f t="shared" si="1"/>
        <v>0</v>
      </c>
      <c r="F9" s="32">
        <f>B9+C9-D9+E9</f>
        <v>0</v>
      </c>
      <c r="G9" s="32">
        <f t="shared" si="1"/>
        <v>0</v>
      </c>
      <c r="H9" s="32">
        <f t="shared" si="1"/>
        <v>0</v>
      </c>
    </row>
    <row r="10" spans="1:9" x14ac:dyDescent="0.25">
      <c r="A10" s="64" t="s">
        <v>127</v>
      </c>
      <c r="B10" s="32"/>
      <c r="C10" s="32"/>
      <c r="D10" s="36">
        <v>0</v>
      </c>
      <c r="E10" s="32"/>
      <c r="F10" s="36">
        <v>0</v>
      </c>
      <c r="G10" s="32"/>
      <c r="H10" s="32"/>
    </row>
    <row r="11" spans="1:9" x14ac:dyDescent="0.25">
      <c r="A11" s="64" t="s">
        <v>128</v>
      </c>
      <c r="B11" s="32"/>
      <c r="C11" s="32"/>
      <c r="D11" s="32"/>
      <c r="E11" s="32"/>
      <c r="F11" s="32">
        <f>B11+C11-D11+E11</f>
        <v>0</v>
      </c>
      <c r="G11" s="32"/>
      <c r="H11" s="32"/>
    </row>
    <row r="12" spans="1:9" x14ac:dyDescent="0.25">
      <c r="A12" s="64" t="s">
        <v>129</v>
      </c>
      <c r="B12" s="32"/>
      <c r="C12" s="32"/>
      <c r="D12" s="32"/>
      <c r="E12" s="32"/>
      <c r="F12" s="32">
        <f>B12+C12-D12+E12</f>
        <v>0</v>
      </c>
      <c r="G12" s="32"/>
      <c r="H12" s="32"/>
    </row>
    <row r="13" spans="1:9" x14ac:dyDescent="0.25">
      <c r="A13" s="63" t="s">
        <v>130</v>
      </c>
      <c r="B13" s="32">
        <f>SUM(B14:B16)</f>
        <v>0</v>
      </c>
      <c r="C13" s="32">
        <f t="shared" ref="C13:H13" si="2">SUM(C14:C16)</f>
        <v>0</v>
      </c>
      <c r="D13" s="32">
        <f t="shared" si="2"/>
        <v>0</v>
      </c>
      <c r="E13" s="32">
        <f t="shared" si="2"/>
        <v>0</v>
      </c>
      <c r="F13" s="32">
        <f t="shared" ref="F13" si="3">B13+C13-D13+E13</f>
        <v>0</v>
      </c>
      <c r="G13" s="32">
        <f t="shared" si="1"/>
        <v>0</v>
      </c>
      <c r="H13" s="32">
        <f t="shared" si="2"/>
        <v>0</v>
      </c>
    </row>
    <row r="14" spans="1:9" x14ac:dyDescent="0.25">
      <c r="A14" s="64" t="s">
        <v>131</v>
      </c>
      <c r="B14" s="36">
        <v>0</v>
      </c>
      <c r="C14" s="36">
        <v>0</v>
      </c>
      <c r="D14" s="32"/>
      <c r="E14" s="32"/>
      <c r="F14" s="32">
        <f>B14+C14-D14+E14</f>
        <v>0</v>
      </c>
      <c r="G14" s="32"/>
      <c r="H14" s="32"/>
    </row>
    <row r="15" spans="1:9" x14ac:dyDescent="0.25">
      <c r="A15" s="64" t="s">
        <v>132</v>
      </c>
      <c r="B15" s="36">
        <v>0</v>
      </c>
      <c r="C15" s="36">
        <v>0</v>
      </c>
      <c r="D15" s="32"/>
      <c r="E15" s="32"/>
      <c r="F15" s="32">
        <f>B15+C15-D15+E15</f>
        <v>0</v>
      </c>
      <c r="G15" s="32"/>
      <c r="H15" s="32"/>
    </row>
    <row r="16" spans="1:9" x14ac:dyDescent="0.25">
      <c r="A16" s="64" t="s">
        <v>133</v>
      </c>
      <c r="B16" s="36">
        <v>0</v>
      </c>
      <c r="C16" s="36">
        <v>0</v>
      </c>
      <c r="D16" s="32"/>
      <c r="E16" s="32"/>
      <c r="F16" s="32">
        <f>B16+C16-D16+E16</f>
        <v>0</v>
      </c>
      <c r="G16" s="32"/>
      <c r="H16" s="32"/>
    </row>
    <row r="17" spans="1:8" x14ac:dyDescent="0.25">
      <c r="A17" s="29"/>
      <c r="B17" s="65"/>
      <c r="C17" s="65"/>
      <c r="D17" s="65"/>
      <c r="E17" s="65"/>
      <c r="F17" s="65"/>
      <c r="G17" s="65"/>
      <c r="H17" s="65"/>
    </row>
    <row r="18" spans="1:8" x14ac:dyDescent="0.25">
      <c r="A18" s="62" t="s">
        <v>134</v>
      </c>
      <c r="B18" s="41"/>
      <c r="C18" s="66"/>
      <c r="D18" s="66"/>
      <c r="E18" s="66"/>
      <c r="F18" s="41">
        <f t="shared" ref="F18" si="4">B18+C18-D18+E18</f>
        <v>0</v>
      </c>
      <c r="G18" s="66"/>
      <c r="H18" s="66"/>
    </row>
    <row r="19" spans="1:8" x14ac:dyDescent="0.25">
      <c r="A19" s="26"/>
      <c r="B19" s="67"/>
      <c r="C19" s="67"/>
      <c r="D19" s="67"/>
      <c r="E19" s="67"/>
      <c r="F19" s="67"/>
      <c r="G19" s="67"/>
      <c r="H19" s="67"/>
    </row>
    <row r="20" spans="1:8" x14ac:dyDescent="0.25">
      <c r="A20" s="62" t="s">
        <v>135</v>
      </c>
      <c r="B20" s="41">
        <f>B8+B18</f>
        <v>0</v>
      </c>
      <c r="C20" s="41">
        <f t="shared" ref="C20:H20" si="5">C8+C18</f>
        <v>0</v>
      </c>
      <c r="D20" s="41">
        <f t="shared" si="5"/>
        <v>0</v>
      </c>
      <c r="E20" s="41">
        <f t="shared" si="5"/>
        <v>0</v>
      </c>
      <c r="F20" s="41">
        <f>F8+F18</f>
        <v>0</v>
      </c>
      <c r="G20" s="41">
        <f t="shared" si="5"/>
        <v>0</v>
      </c>
      <c r="H20" s="41">
        <f t="shared" si="5"/>
        <v>0</v>
      </c>
    </row>
    <row r="21" spans="1:8" x14ac:dyDescent="0.25">
      <c r="A21" s="29"/>
      <c r="B21" s="38"/>
      <c r="C21" s="38"/>
      <c r="D21" s="38"/>
      <c r="E21" s="38"/>
      <c r="F21" s="38"/>
      <c r="G21" s="38"/>
      <c r="H21" s="38"/>
    </row>
    <row r="22" spans="1:8" ht="17.25" x14ac:dyDescent="0.25">
      <c r="A22" s="62" t="s">
        <v>295</v>
      </c>
      <c r="B22" s="41">
        <f t="shared" ref="B22:H22" si="6">SUM(B23:B25)</f>
        <v>0</v>
      </c>
      <c r="C22" s="41">
        <f t="shared" si="6"/>
        <v>0</v>
      </c>
      <c r="D22" s="41">
        <f t="shared" si="6"/>
        <v>0</v>
      </c>
      <c r="E22" s="41">
        <f t="shared" si="6"/>
        <v>0</v>
      </c>
      <c r="F22" s="41">
        <f t="shared" si="6"/>
        <v>0</v>
      </c>
      <c r="G22" s="41">
        <f t="shared" si="6"/>
        <v>0</v>
      </c>
      <c r="H22" s="41">
        <f t="shared" si="6"/>
        <v>0</v>
      </c>
    </row>
    <row r="23" spans="1:8" x14ac:dyDescent="0.25">
      <c r="A23" s="68" t="s">
        <v>136</v>
      </c>
      <c r="B23" s="32"/>
      <c r="C23" s="32"/>
      <c r="D23" s="32"/>
      <c r="E23" s="32"/>
      <c r="F23" s="32">
        <f>B23+C23-D23+E23</f>
        <v>0</v>
      </c>
      <c r="G23" s="32"/>
      <c r="H23" s="32"/>
    </row>
    <row r="24" spans="1:8" x14ac:dyDescent="0.25">
      <c r="A24" s="68" t="s">
        <v>137</v>
      </c>
      <c r="B24" s="32"/>
      <c r="C24" s="32"/>
      <c r="D24" s="32"/>
      <c r="E24" s="32"/>
      <c r="F24" s="32">
        <f>B24+C24-D24+E24</f>
        <v>0</v>
      </c>
      <c r="G24" s="32"/>
      <c r="H24" s="32"/>
    </row>
    <row r="25" spans="1:8" x14ac:dyDescent="0.25">
      <c r="A25" s="68" t="s">
        <v>138</v>
      </c>
      <c r="B25" s="32"/>
      <c r="C25" s="32"/>
      <c r="D25" s="32"/>
      <c r="E25" s="32"/>
      <c r="F25" s="32">
        <f>B25+C25-D25+E25</f>
        <v>0</v>
      </c>
      <c r="G25" s="32"/>
      <c r="H25" s="32"/>
    </row>
    <row r="26" spans="1:8" x14ac:dyDescent="0.25">
      <c r="A26" s="69" t="s">
        <v>296</v>
      </c>
      <c r="B26" s="38"/>
      <c r="C26" s="38"/>
      <c r="D26" s="38"/>
      <c r="E26" s="38"/>
      <c r="F26" s="38"/>
      <c r="G26" s="38"/>
      <c r="H26" s="38"/>
    </row>
    <row r="27" spans="1:8" ht="17.25" x14ac:dyDescent="0.25">
      <c r="A27" s="62" t="s">
        <v>297</v>
      </c>
      <c r="B27" s="41">
        <f>SUM(B28:B30)</f>
        <v>0</v>
      </c>
      <c r="C27" s="41">
        <f t="shared" ref="C27:H27" si="7">SUM(C28:C30)</f>
        <v>0</v>
      </c>
      <c r="D27" s="41">
        <f t="shared" si="7"/>
        <v>0</v>
      </c>
      <c r="E27" s="41">
        <f t="shared" si="7"/>
        <v>0</v>
      </c>
      <c r="F27" s="41">
        <f t="shared" si="7"/>
        <v>0</v>
      </c>
      <c r="G27" s="41">
        <f t="shared" si="7"/>
        <v>0</v>
      </c>
      <c r="H27" s="41">
        <f t="shared" si="7"/>
        <v>0</v>
      </c>
    </row>
    <row r="28" spans="1:8" x14ac:dyDescent="0.25">
      <c r="A28" s="68" t="s">
        <v>139</v>
      </c>
      <c r="B28" s="32"/>
      <c r="C28" s="32"/>
      <c r="D28" s="32"/>
      <c r="E28" s="32"/>
      <c r="F28" s="32">
        <f>B28+C28-D28+E28</f>
        <v>0</v>
      </c>
      <c r="G28" s="32"/>
      <c r="H28" s="32"/>
    </row>
    <row r="29" spans="1:8" x14ac:dyDescent="0.25">
      <c r="A29" s="68" t="s">
        <v>140</v>
      </c>
      <c r="B29" s="32"/>
      <c r="C29" s="32"/>
      <c r="D29" s="32"/>
      <c r="E29" s="32"/>
      <c r="F29" s="32">
        <f>B29+C29-D29+E29</f>
        <v>0</v>
      </c>
      <c r="G29" s="32"/>
      <c r="H29" s="32"/>
    </row>
    <row r="30" spans="1:8" x14ac:dyDescent="0.25">
      <c r="A30" s="68" t="s">
        <v>141</v>
      </c>
      <c r="B30" s="32"/>
      <c r="C30" s="32"/>
      <c r="D30" s="32"/>
      <c r="E30" s="32"/>
      <c r="F30" s="32">
        <f>B30+C30-D30+E30</f>
        <v>0</v>
      </c>
      <c r="G30" s="32"/>
      <c r="H30" s="32"/>
    </row>
    <row r="31" spans="1:8" x14ac:dyDescent="0.25">
      <c r="A31" s="70" t="s">
        <v>296</v>
      </c>
      <c r="B31" s="71"/>
      <c r="C31" s="71"/>
      <c r="D31" s="71"/>
      <c r="E31" s="71"/>
      <c r="F31" s="71"/>
      <c r="G31" s="71"/>
      <c r="H31" s="71"/>
    </row>
    <row r="32" spans="1:8" x14ac:dyDescent="0.25">
      <c r="A32" s="7"/>
    </row>
    <row r="33" spans="1:8" x14ac:dyDescent="0.25">
      <c r="A33" s="72" t="s">
        <v>298</v>
      </c>
      <c r="B33" s="72"/>
      <c r="C33" s="72"/>
      <c r="D33" s="72"/>
      <c r="E33" s="72"/>
      <c r="F33" s="72"/>
      <c r="G33" s="72"/>
      <c r="H33" s="72"/>
    </row>
    <row r="34" spans="1:8" x14ac:dyDescent="0.25">
      <c r="A34" s="72"/>
      <c r="B34" s="72"/>
      <c r="C34" s="72"/>
      <c r="D34" s="72"/>
      <c r="E34" s="72"/>
      <c r="F34" s="72"/>
      <c r="G34" s="72"/>
      <c r="H34" s="72"/>
    </row>
    <row r="35" spans="1:8" x14ac:dyDescent="0.25">
      <c r="A35" s="72"/>
      <c r="B35" s="72"/>
      <c r="C35" s="72"/>
      <c r="D35" s="72"/>
      <c r="E35" s="72"/>
      <c r="F35" s="72"/>
      <c r="G35" s="72"/>
      <c r="H35" s="72"/>
    </row>
    <row r="36" spans="1:8" x14ac:dyDescent="0.25">
      <c r="A36" s="72"/>
      <c r="B36" s="72"/>
      <c r="C36" s="72"/>
      <c r="D36" s="72"/>
      <c r="E36" s="72"/>
      <c r="F36" s="72"/>
      <c r="G36" s="72"/>
      <c r="H36" s="72"/>
    </row>
    <row r="37" spans="1:8" x14ac:dyDescent="0.25">
      <c r="A37" s="72"/>
      <c r="B37" s="72"/>
      <c r="C37" s="72"/>
      <c r="D37" s="72"/>
      <c r="E37" s="72"/>
      <c r="F37" s="72"/>
      <c r="G37" s="72"/>
      <c r="H37" s="72"/>
    </row>
    <row r="38" spans="1:8" x14ac:dyDescent="0.25">
      <c r="A38" s="7"/>
    </row>
    <row r="39" spans="1:8" ht="30" x14ac:dyDescent="0.25">
      <c r="A39" s="73" t="s">
        <v>142</v>
      </c>
      <c r="B39" s="73" t="s">
        <v>299</v>
      </c>
      <c r="C39" s="73" t="s">
        <v>300</v>
      </c>
      <c r="D39" s="73" t="s">
        <v>301</v>
      </c>
      <c r="E39" s="73" t="s">
        <v>143</v>
      </c>
      <c r="F39" s="5" t="s">
        <v>302</v>
      </c>
    </row>
    <row r="40" spans="1:8" x14ac:dyDescent="0.25">
      <c r="A40" s="26"/>
      <c r="B40" s="74"/>
      <c r="C40" s="74"/>
      <c r="D40" s="74"/>
      <c r="E40" s="74"/>
      <c r="F40" s="74"/>
    </row>
    <row r="41" spans="1:8" x14ac:dyDescent="0.25">
      <c r="A41" s="62" t="s">
        <v>303</v>
      </c>
      <c r="B41" s="75">
        <f>SUM(B42:B45)</f>
        <v>0</v>
      </c>
      <c r="C41" s="75">
        <f t="shared" ref="C41:F41" si="8">SUM(C42:C45)</f>
        <v>0</v>
      </c>
      <c r="D41" s="75">
        <f t="shared" si="8"/>
        <v>0</v>
      </c>
      <c r="E41" s="75">
        <f t="shared" si="8"/>
        <v>0</v>
      </c>
      <c r="F41" s="75">
        <f t="shared" si="8"/>
        <v>0</v>
      </c>
    </row>
    <row r="42" spans="1:8" x14ac:dyDescent="0.25">
      <c r="A42" s="68" t="s">
        <v>304</v>
      </c>
      <c r="B42" s="76"/>
      <c r="C42" s="76"/>
      <c r="D42" s="76"/>
      <c r="E42" s="76"/>
      <c r="F42" s="76"/>
      <c r="G42" s="77"/>
      <c r="H42" s="77"/>
    </row>
    <row r="43" spans="1:8" x14ac:dyDescent="0.25">
      <c r="A43" s="68" t="s">
        <v>144</v>
      </c>
      <c r="B43" s="76"/>
      <c r="C43" s="76"/>
      <c r="D43" s="76"/>
      <c r="E43" s="76"/>
      <c r="F43" s="76"/>
      <c r="G43" s="77"/>
      <c r="H43" s="77"/>
    </row>
    <row r="44" spans="1:8" x14ac:dyDescent="0.25">
      <c r="A44" s="68" t="s">
        <v>145</v>
      </c>
      <c r="B44" s="76"/>
      <c r="C44" s="76"/>
      <c r="D44" s="76"/>
      <c r="E44" s="76"/>
      <c r="F44" s="76"/>
      <c r="G44" s="77"/>
      <c r="H44" s="77"/>
    </row>
    <row r="45" spans="1:8" x14ac:dyDescent="0.25">
      <c r="A45" s="78" t="s">
        <v>296</v>
      </c>
      <c r="B45" s="50"/>
      <c r="C45" s="50"/>
      <c r="D45" s="50"/>
      <c r="E45" s="50"/>
      <c r="F45" s="50"/>
    </row>
    <row r="47" spans="1:8" x14ac:dyDescent="0.25">
      <c r="A47" s="54" t="s">
        <v>286</v>
      </c>
      <c r="B47" s="55"/>
      <c r="C47" s="55"/>
      <c r="D47" s="2"/>
      <c r="E47" s="2"/>
    </row>
    <row r="48" spans="1:8" x14ac:dyDescent="0.25">
      <c r="A48" s="1"/>
      <c r="B48" s="1"/>
      <c r="C48" s="2"/>
      <c r="D48" s="2"/>
      <c r="E48" s="2"/>
    </row>
    <row r="49" spans="1:5" x14ac:dyDescent="0.25">
      <c r="A49" s="1"/>
      <c r="B49" s="1"/>
      <c r="C49" s="2"/>
      <c r="D49" s="2"/>
      <c r="E49" s="2"/>
    </row>
    <row r="50" spans="1:5" x14ac:dyDescent="0.25">
      <c r="A50" s="1"/>
      <c r="B50" s="1"/>
      <c r="C50" s="2"/>
      <c r="D50" s="2"/>
      <c r="E50" s="2"/>
    </row>
    <row r="51" spans="1:5" x14ac:dyDescent="0.25">
      <c r="A51" s="1" t="s">
        <v>287</v>
      </c>
      <c r="B51" s="2"/>
      <c r="C51" s="2" t="s">
        <v>116</v>
      </c>
      <c r="D51" s="2"/>
      <c r="E51" s="56"/>
    </row>
    <row r="52" spans="1:5" ht="22.5" x14ac:dyDescent="0.25">
      <c r="A52" s="1" t="s">
        <v>288</v>
      </c>
      <c r="B52" s="2"/>
      <c r="C52" s="2" t="s">
        <v>289</v>
      </c>
      <c r="D52" s="2"/>
      <c r="E52" s="56"/>
    </row>
    <row r="53" spans="1:5" x14ac:dyDescent="0.25">
      <c r="A53" s="1" t="s">
        <v>290</v>
      </c>
      <c r="B53" s="2"/>
      <c r="C53" s="2" t="s">
        <v>117</v>
      </c>
      <c r="D53" s="2"/>
      <c r="E53" s="56"/>
    </row>
  </sheetData>
  <mergeCells count="7">
    <mergeCell ref="A1:F1"/>
    <mergeCell ref="G1:H1"/>
    <mergeCell ref="A2:H2"/>
    <mergeCell ref="A3:H3"/>
    <mergeCell ref="A4:H4"/>
    <mergeCell ref="A5:H5"/>
    <mergeCell ref="A33:H37"/>
  </mergeCells>
  <pageMargins left="0.7" right="0.7" top="0.75" bottom="0.75" header="0.3" footer="0.3"/>
  <pageSetup scale="4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sqref="A1:XFD1048576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6" t="s">
        <v>305</v>
      </c>
      <c r="B1" s="6"/>
      <c r="C1" s="6"/>
      <c r="D1" s="6"/>
      <c r="E1" s="6"/>
      <c r="F1" s="6"/>
      <c r="G1" s="6"/>
      <c r="H1" s="6"/>
      <c r="I1" s="6"/>
      <c r="J1" s="6"/>
      <c r="K1" s="6"/>
      <c r="L1" s="79"/>
    </row>
    <row r="2" spans="1:12" x14ac:dyDescent="0.25">
      <c r="A2" s="8" t="s">
        <v>166</v>
      </c>
      <c r="B2" s="9"/>
      <c r="C2" s="9"/>
      <c r="D2" s="9"/>
      <c r="E2" s="9"/>
      <c r="F2" s="9"/>
      <c r="G2" s="9"/>
      <c r="H2" s="9"/>
      <c r="I2" s="9"/>
      <c r="J2" s="9"/>
      <c r="K2" s="10"/>
    </row>
    <row r="3" spans="1:12" x14ac:dyDescent="0.25">
      <c r="A3" s="11" t="s">
        <v>306</v>
      </c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2" x14ac:dyDescent="0.25">
      <c r="A4" s="14" t="s">
        <v>307</v>
      </c>
      <c r="B4" s="15"/>
      <c r="C4" s="15"/>
      <c r="D4" s="15"/>
      <c r="E4" s="15"/>
      <c r="F4" s="15"/>
      <c r="G4" s="15"/>
      <c r="H4" s="15"/>
      <c r="I4" s="15"/>
      <c r="J4" s="15"/>
      <c r="K4" s="16"/>
    </row>
    <row r="5" spans="1:12" x14ac:dyDescent="0.25">
      <c r="A5" s="11" t="s">
        <v>168</v>
      </c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2" ht="75" x14ac:dyDescent="0.25">
      <c r="A6" s="60" t="s">
        <v>146</v>
      </c>
      <c r="B6" s="60" t="s">
        <v>147</v>
      </c>
      <c r="C6" s="60" t="s">
        <v>148</v>
      </c>
      <c r="D6" s="60" t="s">
        <v>149</v>
      </c>
      <c r="E6" s="60" t="s">
        <v>150</v>
      </c>
      <c r="F6" s="60" t="s">
        <v>151</v>
      </c>
      <c r="G6" s="60" t="s">
        <v>152</v>
      </c>
      <c r="H6" s="60" t="s">
        <v>153</v>
      </c>
      <c r="I6" s="22" t="s">
        <v>308</v>
      </c>
      <c r="J6" s="22" t="s">
        <v>309</v>
      </c>
      <c r="K6" s="22" t="s">
        <v>310</v>
      </c>
    </row>
    <row r="7" spans="1:12" x14ac:dyDescent="0.25">
      <c r="A7" s="80"/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2" x14ac:dyDescent="0.25">
      <c r="A8" s="28" t="s">
        <v>154</v>
      </c>
      <c r="B8" s="81"/>
      <c r="C8" s="81"/>
      <c r="D8" s="81"/>
      <c r="E8" s="82">
        <f>SUM(E9:E12)</f>
        <v>0</v>
      </c>
      <c r="F8" s="81"/>
      <c r="G8" s="82">
        <f>SUM(G9:G12)</f>
        <v>0</v>
      </c>
      <c r="H8" s="82">
        <f>SUM(H9:H12)</f>
        <v>0</v>
      </c>
      <c r="I8" s="82">
        <f>SUM(I9:I12)</f>
        <v>0</v>
      </c>
      <c r="J8" s="82">
        <f>SUM(J9:J12)</f>
        <v>0</v>
      </c>
      <c r="K8" s="82">
        <f>SUM(K9:K12)</f>
        <v>0</v>
      </c>
    </row>
    <row r="9" spans="1:12" x14ac:dyDescent="0.25">
      <c r="A9" s="83" t="s">
        <v>155</v>
      </c>
      <c r="B9" s="84"/>
      <c r="C9" s="84"/>
      <c r="D9" s="84"/>
      <c r="E9" s="85"/>
      <c r="F9" s="76"/>
      <c r="G9" s="85"/>
      <c r="H9" s="85"/>
      <c r="I9" s="85"/>
      <c r="J9" s="85"/>
      <c r="K9" s="85">
        <v>0</v>
      </c>
      <c r="L9" s="77"/>
    </row>
    <row r="10" spans="1:12" x14ac:dyDescent="0.25">
      <c r="A10" s="83" t="s">
        <v>156</v>
      </c>
      <c r="B10" s="84"/>
      <c r="C10" s="84"/>
      <c r="D10" s="84"/>
      <c r="E10" s="85"/>
      <c r="F10" s="76"/>
      <c r="G10" s="85"/>
      <c r="H10" s="85"/>
      <c r="I10" s="85"/>
      <c r="J10" s="85"/>
      <c r="K10" s="85">
        <v>0</v>
      </c>
      <c r="L10" s="77"/>
    </row>
    <row r="11" spans="1:12" x14ac:dyDescent="0.25">
      <c r="A11" s="83" t="s">
        <v>157</v>
      </c>
      <c r="B11" s="84"/>
      <c r="C11" s="84"/>
      <c r="D11" s="84"/>
      <c r="E11" s="85"/>
      <c r="F11" s="76"/>
      <c r="G11" s="85"/>
      <c r="H11" s="85"/>
      <c r="I11" s="85"/>
      <c r="J11" s="85"/>
      <c r="K11" s="85">
        <v>0</v>
      </c>
      <c r="L11" s="77"/>
    </row>
    <row r="12" spans="1:12" x14ac:dyDescent="0.25">
      <c r="A12" s="83" t="s">
        <v>158</v>
      </c>
      <c r="B12" s="84"/>
      <c r="C12" s="84"/>
      <c r="D12" s="84"/>
      <c r="E12" s="85"/>
      <c r="F12" s="76"/>
      <c r="G12" s="85"/>
      <c r="H12" s="85"/>
      <c r="I12" s="85"/>
      <c r="J12" s="85"/>
      <c r="K12" s="85">
        <v>0</v>
      </c>
      <c r="L12" s="77"/>
    </row>
    <row r="13" spans="1:12" x14ac:dyDescent="0.25">
      <c r="A13" s="86" t="s">
        <v>296</v>
      </c>
      <c r="B13" s="87"/>
      <c r="C13" s="87"/>
      <c r="D13" s="87"/>
      <c r="E13" s="88"/>
      <c r="F13" s="29"/>
      <c r="G13" s="88"/>
      <c r="H13" s="88"/>
      <c r="I13" s="88"/>
      <c r="J13" s="88"/>
      <c r="K13" s="88"/>
    </row>
    <row r="14" spans="1:12" x14ac:dyDescent="0.25">
      <c r="A14" s="28" t="s">
        <v>159</v>
      </c>
      <c r="B14" s="81"/>
      <c r="C14" s="81"/>
      <c r="D14" s="81"/>
      <c r="E14" s="82">
        <f>SUM(E15:E18)</f>
        <v>0</v>
      </c>
      <c r="F14" s="81"/>
      <c r="G14" s="82">
        <f>SUM(G15:G18)</f>
        <v>0</v>
      </c>
      <c r="H14" s="82">
        <f>SUM(H15:H18)</f>
        <v>0</v>
      </c>
      <c r="I14" s="82">
        <f>SUM(I15:I18)</f>
        <v>0</v>
      </c>
      <c r="J14" s="82">
        <f>SUM(J15:J18)</f>
        <v>0</v>
      </c>
      <c r="K14" s="82">
        <f>SUM(K15:K18)</f>
        <v>0</v>
      </c>
    </row>
    <row r="15" spans="1:12" x14ac:dyDescent="0.25">
      <c r="A15" s="83" t="s">
        <v>160</v>
      </c>
      <c r="B15" s="84"/>
      <c r="C15" s="84"/>
      <c r="D15" s="84"/>
      <c r="E15" s="85"/>
      <c r="F15" s="76"/>
      <c r="G15" s="85"/>
      <c r="H15" s="85"/>
      <c r="I15" s="85"/>
      <c r="J15" s="85"/>
      <c r="K15" s="85">
        <v>0</v>
      </c>
      <c r="L15" s="77"/>
    </row>
    <row r="16" spans="1:12" x14ac:dyDescent="0.25">
      <c r="A16" s="83" t="s">
        <v>161</v>
      </c>
      <c r="B16" s="84"/>
      <c r="C16" s="84"/>
      <c r="D16" s="84"/>
      <c r="E16" s="85"/>
      <c r="F16" s="76"/>
      <c r="G16" s="85"/>
      <c r="H16" s="85"/>
      <c r="I16" s="85"/>
      <c r="J16" s="85"/>
      <c r="K16" s="85">
        <v>0</v>
      </c>
      <c r="L16" s="77"/>
    </row>
    <row r="17" spans="1:11" x14ac:dyDescent="0.25">
      <c r="A17" s="83" t="s">
        <v>162</v>
      </c>
      <c r="B17" s="84"/>
      <c r="C17" s="84"/>
      <c r="D17" s="84"/>
      <c r="E17" s="85"/>
      <c r="F17" s="76"/>
      <c r="G17" s="85"/>
      <c r="H17" s="85"/>
      <c r="I17" s="85"/>
      <c r="J17" s="85"/>
      <c r="K17" s="85">
        <v>0</v>
      </c>
    </row>
    <row r="18" spans="1:11" x14ac:dyDescent="0.25">
      <c r="A18" s="83" t="s">
        <v>163</v>
      </c>
      <c r="B18" s="84"/>
      <c r="C18" s="84"/>
      <c r="D18" s="84"/>
      <c r="E18" s="85"/>
      <c r="F18" s="76"/>
      <c r="G18" s="85"/>
      <c r="H18" s="85"/>
      <c r="I18" s="85"/>
      <c r="J18" s="85"/>
      <c r="K18" s="85">
        <v>0</v>
      </c>
    </row>
    <row r="19" spans="1:11" x14ac:dyDescent="0.25">
      <c r="A19" s="86" t="s">
        <v>296</v>
      </c>
      <c r="B19" s="87"/>
      <c r="C19" s="87"/>
      <c r="D19" s="87"/>
      <c r="E19" s="88"/>
      <c r="F19" s="29"/>
      <c r="G19" s="88"/>
      <c r="H19" s="88"/>
      <c r="I19" s="88"/>
      <c r="J19" s="88"/>
      <c r="K19" s="88"/>
    </row>
    <row r="20" spans="1:11" x14ac:dyDescent="0.25">
      <c r="A20" s="28" t="s">
        <v>164</v>
      </c>
      <c r="B20" s="81"/>
      <c r="C20" s="81"/>
      <c r="D20" s="81"/>
      <c r="E20" s="82">
        <f>E8+E14</f>
        <v>0</v>
      </c>
      <c r="F20" s="81"/>
      <c r="G20" s="82">
        <f>G8+G14</f>
        <v>0</v>
      </c>
      <c r="H20" s="82">
        <f>H8+H14</f>
        <v>0</v>
      </c>
      <c r="I20" s="82">
        <f>I8+I14</f>
        <v>0</v>
      </c>
      <c r="J20" s="82">
        <f>J8+J14</f>
        <v>0</v>
      </c>
      <c r="K20" s="82">
        <f>K8+K14</f>
        <v>0</v>
      </c>
    </row>
    <row r="21" spans="1:11" x14ac:dyDescent="0.25">
      <c r="A21" s="89"/>
      <c r="B21" s="90"/>
      <c r="C21" s="90"/>
      <c r="D21" s="90"/>
      <c r="E21" s="90"/>
      <c r="F21" s="90"/>
      <c r="G21" s="91"/>
      <c r="H21" s="91"/>
      <c r="I21" s="91"/>
      <c r="J21" s="91"/>
      <c r="K21" s="91"/>
    </row>
    <row r="23" spans="1:11" x14ac:dyDescent="0.25">
      <c r="A23" s="54" t="s">
        <v>286</v>
      </c>
      <c r="B23" s="55"/>
      <c r="C23" s="55"/>
      <c r="D23" s="2"/>
      <c r="E23" s="2"/>
    </row>
    <row r="24" spans="1:11" x14ac:dyDescent="0.25">
      <c r="A24" s="1"/>
      <c r="B24" s="1"/>
      <c r="C24" s="2"/>
      <c r="D24" s="2"/>
      <c r="E24" s="2"/>
    </row>
    <row r="25" spans="1:11" x14ac:dyDescent="0.25">
      <c r="A25" s="1"/>
      <c r="B25" s="1"/>
      <c r="C25" s="2"/>
      <c r="D25" s="2"/>
      <c r="E25" s="2"/>
    </row>
    <row r="26" spans="1:11" x14ac:dyDescent="0.25">
      <c r="A26" s="1"/>
      <c r="B26" s="1"/>
      <c r="C26" s="2"/>
      <c r="D26" s="2"/>
      <c r="E26" s="2"/>
    </row>
    <row r="27" spans="1:11" x14ac:dyDescent="0.25">
      <c r="A27" s="1" t="s">
        <v>287</v>
      </c>
      <c r="B27" s="2"/>
      <c r="C27" s="2" t="s">
        <v>116</v>
      </c>
      <c r="D27" s="2"/>
      <c r="E27" s="56"/>
    </row>
    <row r="28" spans="1:11" x14ac:dyDescent="0.25">
      <c r="A28" s="1" t="s">
        <v>311</v>
      </c>
      <c r="B28" s="2"/>
      <c r="C28" s="2" t="s">
        <v>289</v>
      </c>
      <c r="D28" s="2"/>
      <c r="E28" s="56"/>
    </row>
    <row r="29" spans="1:11" x14ac:dyDescent="0.25">
      <c r="A29" s="1" t="s">
        <v>290</v>
      </c>
      <c r="B29" s="2"/>
      <c r="C29" s="2" t="s">
        <v>117</v>
      </c>
      <c r="D29" s="2"/>
      <c r="E29" s="56"/>
    </row>
  </sheetData>
  <mergeCells count="5">
    <mergeCell ref="A5:K5"/>
    <mergeCell ref="A1:K1"/>
    <mergeCell ref="A2:K2"/>
    <mergeCell ref="A3:K3"/>
    <mergeCell ref="A4:K4"/>
  </mergeCells>
  <pageMargins left="0.7" right="0.7" top="0.75" bottom="0.75" header="0.3" footer="0.3"/>
  <pageSetup scale="3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zoomScaleNormal="100" workbookViewId="0">
      <selection sqref="A1:XFD1048576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6" t="s">
        <v>165</v>
      </c>
      <c r="B1" s="6"/>
      <c r="C1" s="6"/>
      <c r="D1" s="6"/>
      <c r="E1" s="79"/>
      <c r="F1" s="79"/>
      <c r="G1" s="79"/>
      <c r="H1" s="79"/>
      <c r="I1" s="79"/>
      <c r="J1" s="79"/>
      <c r="K1" s="79"/>
    </row>
    <row r="2" spans="1:11" x14ac:dyDescent="0.25">
      <c r="A2" s="8" t="s">
        <v>166</v>
      </c>
      <c r="B2" s="9"/>
      <c r="C2" s="9"/>
      <c r="D2" s="10"/>
    </row>
    <row r="3" spans="1:11" x14ac:dyDescent="0.25">
      <c r="A3" s="11" t="s">
        <v>167</v>
      </c>
      <c r="B3" s="12"/>
      <c r="C3" s="12"/>
      <c r="D3" s="13"/>
    </row>
    <row r="4" spans="1:11" x14ac:dyDescent="0.25">
      <c r="A4" s="14" t="s">
        <v>307</v>
      </c>
      <c r="B4" s="15"/>
      <c r="C4" s="15"/>
      <c r="D4" s="16"/>
    </row>
    <row r="5" spans="1:11" x14ac:dyDescent="0.25">
      <c r="A5" s="17" t="s">
        <v>168</v>
      </c>
      <c r="B5" s="18"/>
      <c r="C5" s="18"/>
      <c r="D5" s="19"/>
    </row>
    <row r="7" spans="1:11" ht="30" x14ac:dyDescent="0.25">
      <c r="A7" s="3" t="s">
        <v>0</v>
      </c>
      <c r="B7" s="5" t="s">
        <v>169</v>
      </c>
      <c r="C7" s="5" t="s">
        <v>170</v>
      </c>
      <c r="D7" s="5" t="s">
        <v>171</v>
      </c>
    </row>
    <row r="8" spans="1:11" x14ac:dyDescent="0.25">
      <c r="A8" s="40" t="s">
        <v>312</v>
      </c>
      <c r="B8" s="92">
        <f>SUM(B9:B11)</f>
        <v>21900083</v>
      </c>
      <c r="C8" s="92">
        <f>SUM(C9:C11)</f>
        <v>21006164.809999999</v>
      </c>
      <c r="D8" s="92">
        <f>SUM(D9:D11)</f>
        <v>21006164.809999999</v>
      </c>
    </row>
    <row r="9" spans="1:11" x14ac:dyDescent="0.25">
      <c r="A9" s="93" t="s">
        <v>172</v>
      </c>
      <c r="B9" s="94">
        <v>21900083</v>
      </c>
      <c r="C9" s="94">
        <v>21006164.809999999</v>
      </c>
      <c r="D9" s="94">
        <v>21006164.809999999</v>
      </c>
    </row>
    <row r="10" spans="1:11" x14ac:dyDescent="0.25">
      <c r="A10" s="93" t="s">
        <v>173</v>
      </c>
      <c r="B10" s="94">
        <v>0</v>
      </c>
      <c r="C10" s="94">
        <v>0</v>
      </c>
      <c r="D10" s="94">
        <v>0</v>
      </c>
    </row>
    <row r="11" spans="1:11" x14ac:dyDescent="0.25">
      <c r="A11" s="93" t="s">
        <v>174</v>
      </c>
      <c r="B11" s="95"/>
      <c r="C11" s="95"/>
      <c r="D11" s="95"/>
    </row>
    <row r="12" spans="1:11" x14ac:dyDescent="0.25">
      <c r="A12" s="31"/>
      <c r="B12" s="96"/>
      <c r="C12" s="96"/>
      <c r="D12" s="96"/>
    </row>
    <row r="13" spans="1:11" x14ac:dyDescent="0.25">
      <c r="A13" s="40" t="s">
        <v>175</v>
      </c>
      <c r="B13" s="92">
        <f>SUM(B14:B15)</f>
        <v>21900083</v>
      </c>
      <c r="C13" s="92">
        <f t="shared" ref="C13:D13" si="0">SUM(C14:C15)</f>
        <v>18941743.010000002</v>
      </c>
      <c r="D13" s="92">
        <f t="shared" si="0"/>
        <v>18394496.890000001</v>
      </c>
    </row>
    <row r="14" spans="1:11" x14ac:dyDescent="0.25">
      <c r="A14" s="93" t="s">
        <v>176</v>
      </c>
      <c r="B14" s="94">
        <v>21900083</v>
      </c>
      <c r="C14" s="94">
        <v>18941743.010000002</v>
      </c>
      <c r="D14" s="94">
        <v>18394496.890000001</v>
      </c>
    </row>
    <row r="15" spans="1:11" x14ac:dyDescent="0.25">
      <c r="A15" s="93" t="s">
        <v>177</v>
      </c>
      <c r="B15" s="94">
        <v>0</v>
      </c>
      <c r="C15" s="94">
        <v>0</v>
      </c>
      <c r="D15" s="94">
        <v>0</v>
      </c>
    </row>
    <row r="16" spans="1:11" x14ac:dyDescent="0.25">
      <c r="A16" s="31"/>
      <c r="B16" s="96"/>
      <c r="C16" s="96"/>
      <c r="D16" s="96"/>
    </row>
    <row r="17" spans="1:4" x14ac:dyDescent="0.25">
      <c r="A17" s="40" t="s">
        <v>178</v>
      </c>
      <c r="B17" s="97">
        <v>0</v>
      </c>
      <c r="C17" s="92">
        <f>C18+C19</f>
        <v>0</v>
      </c>
      <c r="D17" s="92">
        <f>D18+D19</f>
        <v>0</v>
      </c>
    </row>
    <row r="18" spans="1:4" x14ac:dyDescent="0.25">
      <c r="A18" s="93" t="s">
        <v>179</v>
      </c>
      <c r="B18" s="98">
        <v>0</v>
      </c>
      <c r="C18" s="94">
        <v>0</v>
      </c>
      <c r="D18" s="94">
        <v>0</v>
      </c>
    </row>
    <row r="19" spans="1:4" x14ac:dyDescent="0.25">
      <c r="A19" s="93" t="s">
        <v>180</v>
      </c>
      <c r="B19" s="98">
        <v>0</v>
      </c>
      <c r="C19" s="94">
        <v>0</v>
      </c>
      <c r="D19" s="99">
        <v>0</v>
      </c>
    </row>
    <row r="20" spans="1:4" x14ac:dyDescent="0.25">
      <c r="A20" s="31"/>
      <c r="B20" s="96"/>
      <c r="C20" s="96"/>
      <c r="D20" s="96"/>
    </row>
    <row r="21" spans="1:4" x14ac:dyDescent="0.25">
      <c r="A21" s="40" t="s">
        <v>181</v>
      </c>
      <c r="B21" s="92">
        <f>B8-B13+B17</f>
        <v>0</v>
      </c>
      <c r="C21" s="92">
        <f>C8-C13+C17</f>
        <v>2064421.799999997</v>
      </c>
      <c r="D21" s="92">
        <f>D8-D13+D17</f>
        <v>2611667.9199999981</v>
      </c>
    </row>
    <row r="22" spans="1:4" x14ac:dyDescent="0.25">
      <c r="A22" s="40"/>
      <c r="B22" s="96"/>
      <c r="C22" s="96"/>
      <c r="D22" s="96"/>
    </row>
    <row r="23" spans="1:4" x14ac:dyDescent="0.25">
      <c r="A23" s="40" t="s">
        <v>182</v>
      </c>
      <c r="B23" s="92">
        <f>B21-B11</f>
        <v>0</v>
      </c>
      <c r="C23" s="92">
        <f>C21-C11</f>
        <v>2064421.799999997</v>
      </c>
      <c r="D23" s="92">
        <f>D21-D11</f>
        <v>2611667.9199999981</v>
      </c>
    </row>
    <row r="24" spans="1:4" x14ac:dyDescent="0.25">
      <c r="A24" s="40"/>
      <c r="B24" s="100"/>
      <c r="C24" s="100"/>
      <c r="D24" s="100"/>
    </row>
    <row r="25" spans="1:4" x14ac:dyDescent="0.25">
      <c r="A25" s="101" t="s">
        <v>183</v>
      </c>
      <c r="B25" s="92">
        <f>B23-B17</f>
        <v>0</v>
      </c>
      <c r="C25" s="92">
        <f>C23-C17</f>
        <v>2064421.799999997</v>
      </c>
      <c r="D25" s="92">
        <f>D23-D17</f>
        <v>2611667.9199999981</v>
      </c>
    </row>
    <row r="26" spans="1:4" x14ac:dyDescent="0.25">
      <c r="A26" s="102"/>
      <c r="B26" s="103"/>
      <c r="C26" s="103"/>
      <c r="D26" s="103"/>
    </row>
    <row r="27" spans="1:4" x14ac:dyDescent="0.25">
      <c r="A27" s="7"/>
    </row>
    <row r="28" spans="1:4" x14ac:dyDescent="0.25">
      <c r="A28" s="3" t="s">
        <v>184</v>
      </c>
      <c r="B28" s="5" t="s">
        <v>185</v>
      </c>
      <c r="C28" s="5" t="s">
        <v>170</v>
      </c>
      <c r="D28" s="5" t="s">
        <v>186</v>
      </c>
    </row>
    <row r="29" spans="1:4" x14ac:dyDescent="0.25">
      <c r="A29" s="40" t="s">
        <v>187</v>
      </c>
      <c r="B29" s="82">
        <f>SUM(B30:B31)</f>
        <v>0</v>
      </c>
      <c r="C29" s="82">
        <f>SUM(C30:C31)</f>
        <v>0</v>
      </c>
      <c r="D29" s="82">
        <f>SUM(D30:D31)</f>
        <v>0</v>
      </c>
    </row>
    <row r="30" spans="1:4" x14ac:dyDescent="0.25">
      <c r="A30" s="93" t="s">
        <v>188</v>
      </c>
      <c r="B30" s="104">
        <v>0</v>
      </c>
      <c r="C30" s="104">
        <v>0</v>
      </c>
      <c r="D30" s="104">
        <v>0</v>
      </c>
    </row>
    <row r="31" spans="1:4" x14ac:dyDescent="0.25">
      <c r="A31" s="93" t="s">
        <v>189</v>
      </c>
      <c r="B31" s="104">
        <v>0</v>
      </c>
      <c r="C31" s="104">
        <v>0</v>
      </c>
      <c r="D31" s="104">
        <v>0</v>
      </c>
    </row>
    <row r="32" spans="1:4" x14ac:dyDescent="0.25">
      <c r="A32" s="29"/>
      <c r="B32" s="88"/>
      <c r="C32" s="88"/>
      <c r="D32" s="88"/>
    </row>
    <row r="33" spans="1:4" x14ac:dyDescent="0.25">
      <c r="A33" s="40" t="s">
        <v>190</v>
      </c>
      <c r="B33" s="82">
        <f>B25+B29</f>
        <v>0</v>
      </c>
      <c r="C33" s="82">
        <f>C25+C29</f>
        <v>2064421.799999997</v>
      </c>
      <c r="D33" s="82">
        <f>D25+D29</f>
        <v>2611667.9199999981</v>
      </c>
    </row>
    <row r="34" spans="1:4" x14ac:dyDescent="0.25">
      <c r="A34" s="89"/>
      <c r="B34" s="105"/>
      <c r="C34" s="105"/>
      <c r="D34" s="105"/>
    </row>
    <row r="35" spans="1:4" x14ac:dyDescent="0.25">
      <c r="A35" s="7"/>
    </row>
    <row r="36" spans="1:4" ht="30" x14ac:dyDescent="0.25">
      <c r="A36" s="3" t="s">
        <v>184</v>
      </c>
      <c r="B36" s="5" t="s">
        <v>191</v>
      </c>
      <c r="C36" s="5" t="s">
        <v>170</v>
      </c>
      <c r="D36" s="5" t="s">
        <v>171</v>
      </c>
    </row>
    <row r="37" spans="1:4" x14ac:dyDescent="0.25">
      <c r="A37" s="40" t="s">
        <v>192</v>
      </c>
      <c r="B37" s="82">
        <f>SUM(B38:B39)</f>
        <v>0</v>
      </c>
      <c r="C37" s="82">
        <f>SUM(C38:C39)</f>
        <v>0</v>
      </c>
      <c r="D37" s="82">
        <f>SUM(D38:D39)</f>
        <v>0</v>
      </c>
    </row>
    <row r="38" spans="1:4" x14ac:dyDescent="0.25">
      <c r="A38" s="93" t="s">
        <v>193</v>
      </c>
      <c r="B38" s="85"/>
      <c r="C38" s="85"/>
      <c r="D38" s="85"/>
    </row>
    <row r="39" spans="1:4" x14ac:dyDescent="0.25">
      <c r="A39" s="93" t="s">
        <v>194</v>
      </c>
      <c r="B39" s="85"/>
      <c r="C39" s="85"/>
      <c r="D39" s="85"/>
    </row>
    <row r="40" spans="1:4" x14ac:dyDescent="0.25">
      <c r="A40" s="40" t="s">
        <v>195</v>
      </c>
      <c r="B40" s="82">
        <f>SUM(B41:B42)</f>
        <v>0</v>
      </c>
      <c r="C40" s="82">
        <f>SUM(C41:C42)</f>
        <v>0</v>
      </c>
      <c r="D40" s="82">
        <f>SUM(D41:D42)</f>
        <v>0</v>
      </c>
    </row>
    <row r="41" spans="1:4" x14ac:dyDescent="0.25">
      <c r="A41" s="93" t="s">
        <v>196</v>
      </c>
      <c r="B41" s="104">
        <v>0</v>
      </c>
      <c r="C41" s="104">
        <v>0</v>
      </c>
      <c r="D41" s="104">
        <v>0</v>
      </c>
    </row>
    <row r="42" spans="1:4" x14ac:dyDescent="0.25">
      <c r="A42" s="93" t="s">
        <v>197</v>
      </c>
      <c r="B42" s="104">
        <v>0</v>
      </c>
      <c r="C42" s="104">
        <v>0</v>
      </c>
      <c r="D42" s="104">
        <v>0</v>
      </c>
    </row>
    <row r="43" spans="1:4" x14ac:dyDescent="0.25">
      <c r="A43" s="29"/>
      <c r="B43" s="88"/>
      <c r="C43" s="88"/>
      <c r="D43" s="88"/>
    </row>
    <row r="44" spans="1:4" x14ac:dyDescent="0.25">
      <c r="A44" s="40" t="s">
        <v>198</v>
      </c>
      <c r="B44" s="82">
        <f>B37-B40</f>
        <v>0</v>
      </c>
      <c r="C44" s="82">
        <f>C37-C40</f>
        <v>0</v>
      </c>
      <c r="D44" s="82">
        <f>D37-D40</f>
        <v>0</v>
      </c>
    </row>
    <row r="45" spans="1:4" x14ac:dyDescent="0.25">
      <c r="A45" s="106"/>
      <c r="B45" s="107"/>
      <c r="C45" s="107"/>
      <c r="D45" s="107"/>
    </row>
    <row r="47" spans="1:4" ht="30" x14ac:dyDescent="0.25">
      <c r="A47" s="3" t="s">
        <v>184</v>
      </c>
      <c r="B47" s="5" t="s">
        <v>191</v>
      </c>
      <c r="C47" s="5" t="s">
        <v>170</v>
      </c>
      <c r="D47" s="5" t="s">
        <v>171</v>
      </c>
    </row>
    <row r="48" spans="1:4" x14ac:dyDescent="0.25">
      <c r="A48" s="108" t="s">
        <v>199</v>
      </c>
      <c r="B48" s="109">
        <v>21900083</v>
      </c>
      <c r="C48" s="109">
        <v>21006164.809999999</v>
      </c>
      <c r="D48" s="109">
        <v>21006164.809999999</v>
      </c>
    </row>
    <row r="49" spans="1:4" x14ac:dyDescent="0.25">
      <c r="A49" s="110" t="s">
        <v>200</v>
      </c>
      <c r="B49" s="82">
        <f>B50-B51</f>
        <v>0</v>
      </c>
      <c r="C49" s="82">
        <f>C50-C51</f>
        <v>0</v>
      </c>
      <c r="D49" s="82">
        <f>D50-D51</f>
        <v>0</v>
      </c>
    </row>
    <row r="50" spans="1:4" x14ac:dyDescent="0.25">
      <c r="A50" s="111" t="s">
        <v>193</v>
      </c>
      <c r="B50" s="85"/>
      <c r="C50" s="85"/>
      <c r="D50" s="85"/>
    </row>
    <row r="51" spans="1:4" x14ac:dyDescent="0.25">
      <c r="A51" s="111" t="s">
        <v>196</v>
      </c>
      <c r="B51" s="104">
        <v>0</v>
      </c>
      <c r="C51" s="104">
        <v>0</v>
      </c>
      <c r="D51" s="104">
        <v>0</v>
      </c>
    </row>
    <row r="52" spans="1:4" x14ac:dyDescent="0.25">
      <c r="A52" s="29"/>
      <c r="B52" s="88"/>
      <c r="C52" s="88"/>
      <c r="D52" s="88"/>
    </row>
    <row r="53" spans="1:4" x14ac:dyDescent="0.25">
      <c r="A53" s="93" t="s">
        <v>176</v>
      </c>
      <c r="B53" s="104">
        <v>21900083</v>
      </c>
      <c r="C53" s="104">
        <v>18941743.010000002</v>
      </c>
      <c r="D53" s="104">
        <v>18394496.890000001</v>
      </c>
    </row>
    <row r="54" spans="1:4" x14ac:dyDescent="0.25">
      <c r="A54" s="29"/>
      <c r="B54" s="88"/>
      <c r="C54" s="88"/>
      <c r="D54" s="88"/>
    </row>
    <row r="55" spans="1:4" x14ac:dyDescent="0.25">
      <c r="A55" s="93" t="s">
        <v>179</v>
      </c>
      <c r="B55" s="112"/>
      <c r="C55" s="104">
        <v>0</v>
      </c>
      <c r="D55" s="104">
        <v>0</v>
      </c>
    </row>
    <row r="56" spans="1:4" x14ac:dyDescent="0.25">
      <c r="A56" s="29"/>
      <c r="B56" s="88"/>
      <c r="C56" s="88"/>
      <c r="D56" s="88"/>
    </row>
    <row r="57" spans="1:4" ht="30" x14ac:dyDescent="0.25">
      <c r="A57" s="101" t="s">
        <v>201</v>
      </c>
      <c r="B57" s="82">
        <f>B48+B49-B53-B55</f>
        <v>0</v>
      </c>
      <c r="C57" s="82">
        <f>C48+C49-C53+C55</f>
        <v>2064421.799999997</v>
      </c>
      <c r="D57" s="82">
        <f>D48+D49-D53+D55</f>
        <v>2611667.9199999981</v>
      </c>
    </row>
    <row r="58" spans="1:4" x14ac:dyDescent="0.25">
      <c r="A58" s="113"/>
      <c r="B58" s="114"/>
      <c r="C58" s="114"/>
      <c r="D58" s="114"/>
    </row>
    <row r="59" spans="1:4" x14ac:dyDescent="0.25">
      <c r="A59" s="101" t="s">
        <v>202</v>
      </c>
      <c r="B59" s="82">
        <f>B57-B49</f>
        <v>0</v>
      </c>
      <c r="C59" s="82">
        <f>C57-C49</f>
        <v>2064421.799999997</v>
      </c>
      <c r="D59" s="82">
        <f>D57-D49</f>
        <v>2611667.9199999981</v>
      </c>
    </row>
    <row r="60" spans="1:4" x14ac:dyDescent="0.25">
      <c r="A60" s="89"/>
      <c r="B60" s="107"/>
      <c r="C60" s="107"/>
      <c r="D60" s="107"/>
    </row>
    <row r="62" spans="1:4" ht="30" x14ac:dyDescent="0.25">
      <c r="A62" s="3" t="s">
        <v>184</v>
      </c>
      <c r="B62" s="5" t="s">
        <v>191</v>
      </c>
      <c r="C62" s="5" t="s">
        <v>170</v>
      </c>
      <c r="D62" s="5" t="s">
        <v>171</v>
      </c>
    </row>
    <row r="63" spans="1:4" x14ac:dyDescent="0.25">
      <c r="A63" s="108" t="s">
        <v>173</v>
      </c>
      <c r="B63" s="115">
        <v>0</v>
      </c>
      <c r="C63" s="115">
        <v>0</v>
      </c>
      <c r="D63" s="115">
        <v>0</v>
      </c>
    </row>
    <row r="64" spans="1:4" ht="30" x14ac:dyDescent="0.25">
      <c r="A64" s="110" t="s">
        <v>203</v>
      </c>
      <c r="B64" s="92">
        <f>B65-B66</f>
        <v>0</v>
      </c>
      <c r="C64" s="92">
        <f>C65-C66</f>
        <v>0</v>
      </c>
      <c r="D64" s="92">
        <f>D65-D66</f>
        <v>0</v>
      </c>
    </row>
    <row r="65" spans="1:5" x14ac:dyDescent="0.25">
      <c r="A65" s="111" t="s">
        <v>194</v>
      </c>
      <c r="B65" s="95"/>
      <c r="C65" s="95"/>
      <c r="D65" s="95"/>
    </row>
    <row r="66" spans="1:5" x14ac:dyDescent="0.25">
      <c r="A66" s="111" t="s">
        <v>197</v>
      </c>
      <c r="B66" s="94">
        <v>0</v>
      </c>
      <c r="C66" s="94">
        <v>0</v>
      </c>
      <c r="D66" s="94">
        <v>0</v>
      </c>
    </row>
    <row r="67" spans="1:5" x14ac:dyDescent="0.25">
      <c r="A67" s="29"/>
      <c r="B67" s="96"/>
      <c r="C67" s="96"/>
      <c r="D67" s="96"/>
    </row>
    <row r="68" spans="1:5" x14ac:dyDescent="0.25">
      <c r="A68" s="93" t="s">
        <v>204</v>
      </c>
      <c r="B68" s="94">
        <v>0</v>
      </c>
      <c r="C68" s="94">
        <v>0</v>
      </c>
      <c r="D68" s="94">
        <v>0</v>
      </c>
    </row>
    <row r="69" spans="1:5" x14ac:dyDescent="0.25">
      <c r="A69" s="29"/>
      <c r="B69" s="96"/>
      <c r="C69" s="96"/>
      <c r="D69" s="96"/>
    </row>
    <row r="70" spans="1:5" x14ac:dyDescent="0.25">
      <c r="A70" s="93" t="s">
        <v>180</v>
      </c>
      <c r="B70" s="116">
        <v>0</v>
      </c>
      <c r="C70" s="94">
        <v>0</v>
      </c>
      <c r="D70" s="94">
        <v>0</v>
      </c>
    </row>
    <row r="71" spans="1:5" x14ac:dyDescent="0.25">
      <c r="A71" s="29"/>
      <c r="B71" s="96"/>
      <c r="C71" s="96"/>
      <c r="D71" s="96"/>
    </row>
    <row r="72" spans="1:5" ht="30" x14ac:dyDescent="0.25">
      <c r="A72" s="101" t="s">
        <v>205</v>
      </c>
      <c r="B72" s="92">
        <f>B63+B64-B68+B70</f>
        <v>0</v>
      </c>
      <c r="C72" s="92">
        <f>C63+C64-C68+C70</f>
        <v>0</v>
      </c>
      <c r="D72" s="92">
        <f>D63+D64-D68+D70</f>
        <v>0</v>
      </c>
    </row>
    <row r="73" spans="1:5" x14ac:dyDescent="0.25">
      <c r="A73" s="29"/>
      <c r="B73" s="96"/>
      <c r="C73" s="96"/>
      <c r="D73" s="96"/>
    </row>
    <row r="74" spans="1:5" x14ac:dyDescent="0.25">
      <c r="A74" s="101" t="s">
        <v>206</v>
      </c>
      <c r="B74" s="92">
        <f>B72-B64</f>
        <v>0</v>
      </c>
      <c r="C74" s="92">
        <f>C72-C64</f>
        <v>0</v>
      </c>
      <c r="D74" s="92">
        <f>D72-D64</f>
        <v>0</v>
      </c>
    </row>
    <row r="75" spans="1:5" x14ac:dyDescent="0.25">
      <c r="A75" s="89"/>
      <c r="B75" s="91"/>
      <c r="C75" s="91"/>
      <c r="D75" s="91"/>
    </row>
    <row r="76" spans="1:5" x14ac:dyDescent="0.25">
      <c r="A76" s="54" t="s">
        <v>286</v>
      </c>
      <c r="B76" s="55"/>
      <c r="C76" s="55"/>
      <c r="D76" s="2"/>
      <c r="E76" s="2"/>
    </row>
    <row r="77" spans="1:5" x14ac:dyDescent="0.25">
      <c r="A77" s="1"/>
      <c r="B77" s="1"/>
      <c r="C77" s="2"/>
      <c r="D77" s="2"/>
      <c r="E77" s="2"/>
    </row>
    <row r="78" spans="1:5" x14ac:dyDescent="0.25">
      <c r="A78" s="1"/>
      <c r="B78" s="1"/>
      <c r="C78" s="2"/>
      <c r="D78" s="2"/>
      <c r="E78" s="2"/>
    </row>
    <row r="79" spans="1:5" x14ac:dyDescent="0.25">
      <c r="A79" s="1"/>
      <c r="B79" s="1"/>
      <c r="C79" s="2"/>
      <c r="D79" s="2"/>
      <c r="E79" s="2"/>
    </row>
    <row r="80" spans="1:5" x14ac:dyDescent="0.25">
      <c r="A80" s="1" t="s">
        <v>287</v>
      </c>
      <c r="B80" s="2"/>
      <c r="C80" s="2" t="s">
        <v>116</v>
      </c>
      <c r="D80" s="2"/>
      <c r="E80" s="56"/>
    </row>
    <row r="81" spans="1:5" x14ac:dyDescent="0.25">
      <c r="A81" s="1" t="s">
        <v>288</v>
      </c>
      <c r="B81" s="2"/>
      <c r="C81" s="2" t="s">
        <v>289</v>
      </c>
      <c r="D81" s="2"/>
      <c r="E81" s="56"/>
    </row>
    <row r="82" spans="1:5" x14ac:dyDescent="0.25">
      <c r="A82" s="1" t="s">
        <v>290</v>
      </c>
      <c r="B82" s="2"/>
      <c r="C82" s="2" t="s">
        <v>117</v>
      </c>
      <c r="D82" s="2"/>
      <c r="E82" s="56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scale="4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sqref="A1:XFD1048576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117" t="s">
        <v>313</v>
      </c>
      <c r="B1" s="117"/>
      <c r="C1" s="117"/>
      <c r="D1" s="117"/>
      <c r="E1" s="117"/>
      <c r="F1" s="117"/>
      <c r="G1" s="117"/>
      <c r="H1" s="118"/>
    </row>
    <row r="2" spans="1:8" x14ac:dyDescent="0.25">
      <c r="A2" s="8" t="s">
        <v>166</v>
      </c>
      <c r="B2" s="9"/>
      <c r="C2" s="9"/>
      <c r="D2" s="9"/>
      <c r="E2" s="9"/>
      <c r="F2" s="9"/>
      <c r="G2" s="10"/>
    </row>
    <row r="3" spans="1:8" x14ac:dyDescent="0.25">
      <c r="A3" s="11" t="s">
        <v>269</v>
      </c>
      <c r="B3" s="12"/>
      <c r="C3" s="12"/>
      <c r="D3" s="12"/>
      <c r="E3" s="12"/>
      <c r="F3" s="12"/>
      <c r="G3" s="13"/>
    </row>
    <row r="4" spans="1:8" x14ac:dyDescent="0.25">
      <c r="A4" s="14" t="s">
        <v>307</v>
      </c>
      <c r="B4" s="15"/>
      <c r="C4" s="15"/>
      <c r="D4" s="15"/>
      <c r="E4" s="15"/>
      <c r="F4" s="15"/>
      <c r="G4" s="16"/>
    </row>
    <row r="5" spans="1:8" x14ac:dyDescent="0.25">
      <c r="A5" s="17" t="s">
        <v>168</v>
      </c>
      <c r="B5" s="18"/>
      <c r="C5" s="18"/>
      <c r="D5" s="18"/>
      <c r="E5" s="18"/>
      <c r="F5" s="18"/>
      <c r="G5" s="19"/>
    </row>
    <row r="6" spans="1:8" x14ac:dyDescent="0.25">
      <c r="A6" s="119" t="s">
        <v>270</v>
      </c>
      <c r="B6" s="120" t="s">
        <v>271</v>
      </c>
      <c r="C6" s="120"/>
      <c r="D6" s="120"/>
      <c r="E6" s="120"/>
      <c r="F6" s="120"/>
      <c r="G6" s="120" t="s">
        <v>272</v>
      </c>
    </row>
    <row r="7" spans="1:8" ht="30" x14ac:dyDescent="0.25">
      <c r="A7" s="121"/>
      <c r="B7" s="122" t="s">
        <v>273</v>
      </c>
      <c r="C7" s="60" t="s">
        <v>274</v>
      </c>
      <c r="D7" s="122" t="s">
        <v>275</v>
      </c>
      <c r="E7" s="122" t="s">
        <v>170</v>
      </c>
      <c r="F7" s="122" t="s">
        <v>276</v>
      </c>
      <c r="G7" s="120"/>
    </row>
    <row r="8" spans="1:8" x14ac:dyDescent="0.25">
      <c r="A8" s="4" t="s">
        <v>207</v>
      </c>
      <c r="B8" s="96"/>
      <c r="C8" s="96"/>
      <c r="D8" s="96"/>
      <c r="E8" s="96"/>
      <c r="F8" s="96"/>
      <c r="G8" s="96"/>
    </row>
    <row r="9" spans="1:8" x14ac:dyDescent="0.25">
      <c r="A9" s="93" t="s">
        <v>208</v>
      </c>
      <c r="B9" s="104">
        <v>0</v>
      </c>
      <c r="C9" s="104">
        <v>0</v>
      </c>
      <c r="D9" s="85">
        <f>B9+C9</f>
        <v>0</v>
      </c>
      <c r="E9" s="104">
        <v>0</v>
      </c>
      <c r="F9" s="104">
        <v>0</v>
      </c>
      <c r="G9" s="85">
        <f>F9-B9</f>
        <v>0</v>
      </c>
      <c r="H9" s="123"/>
    </row>
    <row r="10" spans="1:8" x14ac:dyDescent="0.25">
      <c r="A10" s="93" t="s">
        <v>209</v>
      </c>
      <c r="B10" s="104">
        <v>0</v>
      </c>
      <c r="C10" s="104">
        <v>0</v>
      </c>
      <c r="D10" s="85">
        <f t="shared" ref="D10:D15" si="0">B10+C10</f>
        <v>0</v>
      </c>
      <c r="E10" s="104">
        <v>0</v>
      </c>
      <c r="F10" s="104">
        <v>0</v>
      </c>
      <c r="G10" s="85">
        <f t="shared" ref="G10:G39" si="1">F10-B10</f>
        <v>0</v>
      </c>
    </row>
    <row r="11" spans="1:8" x14ac:dyDescent="0.25">
      <c r="A11" s="93" t="s">
        <v>210</v>
      </c>
      <c r="B11" s="104">
        <v>0</v>
      </c>
      <c r="C11" s="104">
        <v>0</v>
      </c>
      <c r="D11" s="85">
        <f t="shared" si="0"/>
        <v>0</v>
      </c>
      <c r="E11" s="104">
        <v>0</v>
      </c>
      <c r="F11" s="104">
        <v>0</v>
      </c>
      <c r="G11" s="85">
        <f t="shared" si="1"/>
        <v>0</v>
      </c>
    </row>
    <row r="12" spans="1:8" x14ac:dyDescent="0.25">
      <c r="A12" s="93" t="s">
        <v>211</v>
      </c>
      <c r="B12" s="104">
        <v>0</v>
      </c>
      <c r="C12" s="104">
        <v>0</v>
      </c>
      <c r="D12" s="85">
        <f t="shared" si="0"/>
        <v>0</v>
      </c>
      <c r="E12" s="104">
        <v>0</v>
      </c>
      <c r="F12" s="104">
        <v>0</v>
      </c>
      <c r="G12" s="85">
        <f t="shared" si="1"/>
        <v>0</v>
      </c>
    </row>
    <row r="13" spans="1:8" x14ac:dyDescent="0.25">
      <c r="A13" s="93" t="s">
        <v>212</v>
      </c>
      <c r="B13" s="104">
        <v>0</v>
      </c>
      <c r="C13" s="104">
        <v>0</v>
      </c>
      <c r="D13" s="85">
        <f t="shared" si="0"/>
        <v>0</v>
      </c>
      <c r="E13" s="104">
        <v>0</v>
      </c>
      <c r="F13" s="104">
        <v>0</v>
      </c>
      <c r="G13" s="85">
        <f t="shared" si="1"/>
        <v>0</v>
      </c>
    </row>
    <row r="14" spans="1:8" x14ac:dyDescent="0.25">
      <c r="A14" s="93" t="s">
        <v>213</v>
      </c>
      <c r="B14" s="104">
        <v>0</v>
      </c>
      <c r="C14" s="104">
        <v>0</v>
      </c>
      <c r="D14" s="85">
        <f t="shared" si="0"/>
        <v>0</v>
      </c>
      <c r="E14" s="104">
        <v>0</v>
      </c>
      <c r="F14" s="104">
        <v>0</v>
      </c>
      <c r="G14" s="85">
        <f t="shared" si="1"/>
        <v>0</v>
      </c>
    </row>
    <row r="15" spans="1:8" x14ac:dyDescent="0.25">
      <c r="A15" s="93" t="s">
        <v>214</v>
      </c>
      <c r="B15" s="104">
        <v>21900083</v>
      </c>
      <c r="C15" s="104">
        <v>0</v>
      </c>
      <c r="D15" s="85">
        <f t="shared" si="0"/>
        <v>21900083</v>
      </c>
      <c r="E15" s="104">
        <v>21006164.809999999</v>
      </c>
      <c r="F15" s="104">
        <v>21006164.809999999</v>
      </c>
      <c r="G15" s="85">
        <f t="shared" si="1"/>
        <v>-893918.19000000134</v>
      </c>
    </row>
    <row r="16" spans="1:8" x14ac:dyDescent="0.25">
      <c r="A16" s="124" t="s">
        <v>215</v>
      </c>
      <c r="B16" s="85">
        <f t="shared" ref="B16:F16" si="2">SUM(B17:B27)</f>
        <v>0</v>
      </c>
      <c r="C16" s="85">
        <f t="shared" si="2"/>
        <v>0</v>
      </c>
      <c r="D16" s="85">
        <f t="shared" si="2"/>
        <v>0</v>
      </c>
      <c r="E16" s="85">
        <f t="shared" si="2"/>
        <v>0</v>
      </c>
      <c r="F16" s="85">
        <f t="shared" si="2"/>
        <v>0</v>
      </c>
      <c r="G16" s="85">
        <f t="shared" si="1"/>
        <v>0</v>
      </c>
    </row>
    <row r="17" spans="1:7" x14ac:dyDescent="0.25">
      <c r="A17" s="125" t="s">
        <v>216</v>
      </c>
      <c r="B17" s="104">
        <v>0</v>
      </c>
      <c r="C17" s="104">
        <v>0</v>
      </c>
      <c r="D17" s="85">
        <f t="shared" ref="D17:D27" si="3">B17+C17</f>
        <v>0</v>
      </c>
      <c r="E17" s="104">
        <v>0</v>
      </c>
      <c r="F17" s="104">
        <v>0</v>
      </c>
      <c r="G17" s="85">
        <f t="shared" si="1"/>
        <v>0</v>
      </c>
    </row>
    <row r="18" spans="1:7" x14ac:dyDescent="0.25">
      <c r="A18" s="125" t="s">
        <v>217</v>
      </c>
      <c r="B18" s="104">
        <v>0</v>
      </c>
      <c r="C18" s="104">
        <v>0</v>
      </c>
      <c r="D18" s="85">
        <f t="shared" si="3"/>
        <v>0</v>
      </c>
      <c r="E18" s="104">
        <v>0</v>
      </c>
      <c r="F18" s="104">
        <v>0</v>
      </c>
      <c r="G18" s="85">
        <f t="shared" si="1"/>
        <v>0</v>
      </c>
    </row>
    <row r="19" spans="1:7" x14ac:dyDescent="0.25">
      <c r="A19" s="125" t="s">
        <v>218</v>
      </c>
      <c r="B19" s="104">
        <v>0</v>
      </c>
      <c r="C19" s="104">
        <v>0</v>
      </c>
      <c r="D19" s="85">
        <f t="shared" si="3"/>
        <v>0</v>
      </c>
      <c r="E19" s="104">
        <v>0</v>
      </c>
      <c r="F19" s="104">
        <v>0</v>
      </c>
      <c r="G19" s="85">
        <f t="shared" si="1"/>
        <v>0</v>
      </c>
    </row>
    <row r="20" spans="1:7" x14ac:dyDescent="0.25">
      <c r="A20" s="125" t="s">
        <v>219</v>
      </c>
      <c r="B20" s="85"/>
      <c r="C20" s="85"/>
      <c r="D20" s="85">
        <f t="shared" si="3"/>
        <v>0</v>
      </c>
      <c r="E20" s="85"/>
      <c r="F20" s="85"/>
      <c r="G20" s="85">
        <f t="shared" si="1"/>
        <v>0</v>
      </c>
    </row>
    <row r="21" spans="1:7" x14ac:dyDescent="0.25">
      <c r="A21" s="125" t="s">
        <v>220</v>
      </c>
      <c r="B21" s="85"/>
      <c r="C21" s="85"/>
      <c r="D21" s="85">
        <f t="shared" si="3"/>
        <v>0</v>
      </c>
      <c r="E21" s="85"/>
      <c r="F21" s="85"/>
      <c r="G21" s="85">
        <f t="shared" si="1"/>
        <v>0</v>
      </c>
    </row>
    <row r="22" spans="1:7" x14ac:dyDescent="0.25">
      <c r="A22" s="125" t="s">
        <v>221</v>
      </c>
      <c r="B22" s="104">
        <v>0</v>
      </c>
      <c r="C22" s="104">
        <v>0</v>
      </c>
      <c r="D22" s="85">
        <f t="shared" si="3"/>
        <v>0</v>
      </c>
      <c r="E22" s="104">
        <v>0</v>
      </c>
      <c r="F22" s="104">
        <v>0</v>
      </c>
      <c r="G22" s="85">
        <f t="shared" si="1"/>
        <v>0</v>
      </c>
    </row>
    <row r="23" spans="1:7" x14ac:dyDescent="0.25">
      <c r="A23" s="125" t="s">
        <v>222</v>
      </c>
      <c r="B23" s="85"/>
      <c r="C23" s="85"/>
      <c r="D23" s="85">
        <f t="shared" si="3"/>
        <v>0</v>
      </c>
      <c r="E23" s="85"/>
      <c r="F23" s="85"/>
      <c r="G23" s="85">
        <f t="shared" si="1"/>
        <v>0</v>
      </c>
    </row>
    <row r="24" spans="1:7" x14ac:dyDescent="0.25">
      <c r="A24" s="125" t="s">
        <v>223</v>
      </c>
      <c r="B24" s="85"/>
      <c r="C24" s="85"/>
      <c r="D24" s="85">
        <f t="shared" si="3"/>
        <v>0</v>
      </c>
      <c r="E24" s="85"/>
      <c r="F24" s="85"/>
      <c r="G24" s="85">
        <f t="shared" si="1"/>
        <v>0</v>
      </c>
    </row>
    <row r="25" spans="1:7" x14ac:dyDescent="0.25">
      <c r="A25" s="125" t="s">
        <v>224</v>
      </c>
      <c r="B25" s="104">
        <v>0</v>
      </c>
      <c r="C25" s="104">
        <v>0</v>
      </c>
      <c r="D25" s="85">
        <f t="shared" si="3"/>
        <v>0</v>
      </c>
      <c r="E25" s="104">
        <v>0</v>
      </c>
      <c r="F25" s="104">
        <v>0</v>
      </c>
      <c r="G25" s="85">
        <f t="shared" si="1"/>
        <v>0</v>
      </c>
    </row>
    <row r="26" spans="1:7" x14ac:dyDescent="0.25">
      <c r="A26" s="125" t="s">
        <v>225</v>
      </c>
      <c r="B26" s="104">
        <v>0</v>
      </c>
      <c r="C26" s="104">
        <v>0</v>
      </c>
      <c r="D26" s="85">
        <f t="shared" si="3"/>
        <v>0</v>
      </c>
      <c r="E26" s="104">
        <v>0</v>
      </c>
      <c r="F26" s="104">
        <v>0</v>
      </c>
      <c r="G26" s="85">
        <f t="shared" si="1"/>
        <v>0</v>
      </c>
    </row>
    <row r="27" spans="1:7" x14ac:dyDescent="0.25">
      <c r="A27" s="125" t="s">
        <v>226</v>
      </c>
      <c r="B27" s="104">
        <v>0</v>
      </c>
      <c r="C27" s="104">
        <v>0</v>
      </c>
      <c r="D27" s="85">
        <f t="shared" si="3"/>
        <v>0</v>
      </c>
      <c r="E27" s="104">
        <v>0</v>
      </c>
      <c r="F27" s="104">
        <v>0</v>
      </c>
      <c r="G27" s="85">
        <f t="shared" si="1"/>
        <v>0</v>
      </c>
    </row>
    <row r="28" spans="1:7" x14ac:dyDescent="0.25">
      <c r="A28" s="93" t="s">
        <v>227</v>
      </c>
      <c r="B28" s="85">
        <f>SUM(B29:B33)</f>
        <v>0</v>
      </c>
      <c r="C28" s="85">
        <f t="shared" ref="C28:F28" si="4">SUM(C29:C33)</f>
        <v>0</v>
      </c>
      <c r="D28" s="85">
        <f t="shared" si="4"/>
        <v>0</v>
      </c>
      <c r="E28" s="85">
        <f t="shared" si="4"/>
        <v>0</v>
      </c>
      <c r="F28" s="85">
        <f t="shared" si="4"/>
        <v>0</v>
      </c>
      <c r="G28" s="85">
        <f t="shared" si="1"/>
        <v>0</v>
      </c>
    </row>
    <row r="29" spans="1:7" x14ac:dyDescent="0.25">
      <c r="A29" s="125" t="s">
        <v>228</v>
      </c>
      <c r="B29" s="104">
        <v>0</v>
      </c>
      <c r="C29" s="104">
        <v>0</v>
      </c>
      <c r="D29" s="85">
        <f t="shared" ref="D29:D33" si="5">B29+C29</f>
        <v>0</v>
      </c>
      <c r="E29" s="104">
        <v>0</v>
      </c>
      <c r="F29" s="104">
        <v>0</v>
      </c>
      <c r="G29" s="85">
        <f t="shared" si="1"/>
        <v>0</v>
      </c>
    </row>
    <row r="30" spans="1:7" x14ac:dyDescent="0.25">
      <c r="A30" s="125" t="s">
        <v>229</v>
      </c>
      <c r="B30" s="104">
        <v>0</v>
      </c>
      <c r="C30" s="104">
        <v>0</v>
      </c>
      <c r="D30" s="85">
        <f t="shared" si="5"/>
        <v>0</v>
      </c>
      <c r="E30" s="104">
        <v>0</v>
      </c>
      <c r="F30" s="104">
        <v>0</v>
      </c>
      <c r="G30" s="85">
        <f t="shared" si="1"/>
        <v>0</v>
      </c>
    </row>
    <row r="31" spans="1:7" x14ac:dyDescent="0.25">
      <c r="A31" s="125" t="s">
        <v>230</v>
      </c>
      <c r="B31" s="104">
        <v>0</v>
      </c>
      <c r="C31" s="104">
        <v>0</v>
      </c>
      <c r="D31" s="85">
        <f t="shared" si="5"/>
        <v>0</v>
      </c>
      <c r="E31" s="104">
        <v>0</v>
      </c>
      <c r="F31" s="104">
        <v>0</v>
      </c>
      <c r="G31" s="85">
        <f t="shared" si="1"/>
        <v>0</v>
      </c>
    </row>
    <row r="32" spans="1:7" x14ac:dyDescent="0.25">
      <c r="A32" s="125" t="s">
        <v>231</v>
      </c>
      <c r="B32" s="104">
        <v>0</v>
      </c>
      <c r="C32" s="104">
        <v>0</v>
      </c>
      <c r="D32" s="85">
        <f t="shared" si="5"/>
        <v>0</v>
      </c>
      <c r="E32" s="104">
        <v>0</v>
      </c>
      <c r="F32" s="104">
        <v>0</v>
      </c>
      <c r="G32" s="85">
        <f t="shared" si="1"/>
        <v>0</v>
      </c>
    </row>
    <row r="33" spans="1:8" x14ac:dyDescent="0.25">
      <c r="A33" s="125" t="s">
        <v>232</v>
      </c>
      <c r="B33" s="104">
        <v>0</v>
      </c>
      <c r="C33" s="104">
        <v>0</v>
      </c>
      <c r="D33" s="85">
        <f t="shared" si="5"/>
        <v>0</v>
      </c>
      <c r="E33" s="104">
        <v>0</v>
      </c>
      <c r="F33" s="104">
        <v>0</v>
      </c>
      <c r="G33" s="85">
        <f t="shared" si="1"/>
        <v>0</v>
      </c>
    </row>
    <row r="34" spans="1:8" x14ac:dyDescent="0.25">
      <c r="A34" s="93" t="s">
        <v>233</v>
      </c>
      <c r="B34" s="104">
        <v>0</v>
      </c>
      <c r="C34" s="104">
        <v>0</v>
      </c>
      <c r="D34" s="85">
        <f>B34+C34</f>
        <v>0</v>
      </c>
      <c r="E34" s="104">
        <v>0</v>
      </c>
      <c r="F34" s="104">
        <v>0</v>
      </c>
      <c r="G34" s="85">
        <f t="shared" si="1"/>
        <v>0</v>
      </c>
    </row>
    <row r="35" spans="1:8" x14ac:dyDescent="0.25">
      <c r="A35" s="93" t="s">
        <v>234</v>
      </c>
      <c r="B35" s="85">
        <f>B36</f>
        <v>0</v>
      </c>
      <c r="C35" s="85">
        <f>C36</f>
        <v>0</v>
      </c>
      <c r="D35" s="85">
        <f>B35+C35</f>
        <v>0</v>
      </c>
      <c r="E35" s="85">
        <f>E36</f>
        <v>0</v>
      </c>
      <c r="F35" s="85">
        <f>F36</f>
        <v>0</v>
      </c>
      <c r="G35" s="85">
        <f t="shared" si="1"/>
        <v>0</v>
      </c>
    </row>
    <row r="36" spans="1:8" x14ac:dyDescent="0.25">
      <c r="A36" s="125" t="s">
        <v>235</v>
      </c>
      <c r="B36" s="104">
        <v>0</v>
      </c>
      <c r="C36" s="104">
        <v>0</v>
      </c>
      <c r="D36" s="85">
        <f>B36+C36</f>
        <v>0</v>
      </c>
      <c r="E36" s="104">
        <v>0</v>
      </c>
      <c r="F36" s="104">
        <v>0</v>
      </c>
      <c r="G36" s="85">
        <f t="shared" si="1"/>
        <v>0</v>
      </c>
    </row>
    <row r="37" spans="1:8" x14ac:dyDescent="0.25">
      <c r="A37" s="93" t="s">
        <v>236</v>
      </c>
      <c r="B37" s="85">
        <f>B38+B39</f>
        <v>0</v>
      </c>
      <c r="C37" s="85">
        <f t="shared" ref="C37:F37" si="6">C38+C39</f>
        <v>0</v>
      </c>
      <c r="D37" s="85">
        <f t="shared" si="6"/>
        <v>0</v>
      </c>
      <c r="E37" s="85">
        <f t="shared" si="6"/>
        <v>0</v>
      </c>
      <c r="F37" s="85">
        <f t="shared" si="6"/>
        <v>0</v>
      </c>
      <c r="G37" s="85">
        <f t="shared" si="1"/>
        <v>0</v>
      </c>
    </row>
    <row r="38" spans="1:8" x14ac:dyDescent="0.25">
      <c r="A38" s="125" t="s">
        <v>237</v>
      </c>
      <c r="B38" s="85"/>
      <c r="C38" s="85"/>
      <c r="D38" s="85">
        <f>B38+C38</f>
        <v>0</v>
      </c>
      <c r="E38" s="85"/>
      <c r="F38" s="85"/>
      <c r="G38" s="85">
        <f t="shared" si="1"/>
        <v>0</v>
      </c>
    </row>
    <row r="39" spans="1:8" x14ac:dyDescent="0.25">
      <c r="A39" s="125" t="s">
        <v>238</v>
      </c>
      <c r="B39" s="85"/>
      <c r="C39" s="85"/>
      <c r="D39" s="85">
        <f>B39+C39</f>
        <v>0</v>
      </c>
      <c r="E39" s="85"/>
      <c r="F39" s="85"/>
      <c r="G39" s="85">
        <f t="shared" si="1"/>
        <v>0</v>
      </c>
    </row>
    <row r="40" spans="1:8" x14ac:dyDescent="0.25">
      <c r="A40" s="29"/>
      <c r="B40" s="85"/>
      <c r="C40" s="85"/>
      <c r="D40" s="85"/>
      <c r="E40" s="85"/>
      <c r="F40" s="85"/>
      <c r="G40" s="85"/>
    </row>
    <row r="41" spans="1:8" x14ac:dyDescent="0.25">
      <c r="A41" s="40" t="s">
        <v>239</v>
      </c>
      <c r="B41" s="82">
        <f>B9+B10+B11+B12+B13+B14+B15+B16+B28++B34+B35+B37</f>
        <v>21900083</v>
      </c>
      <c r="C41" s="82">
        <f t="shared" ref="C41:G41" si="7">C9+C10+C11+C12+C13+C14+C15+C16+C28++C34+C35+C37</f>
        <v>0</v>
      </c>
      <c r="D41" s="82">
        <f t="shared" si="7"/>
        <v>21900083</v>
      </c>
      <c r="E41" s="82">
        <f t="shared" si="7"/>
        <v>21006164.809999999</v>
      </c>
      <c r="F41" s="82">
        <f t="shared" si="7"/>
        <v>21006164.809999999</v>
      </c>
      <c r="G41" s="82">
        <f t="shared" si="7"/>
        <v>-893918.19000000134</v>
      </c>
    </row>
    <row r="42" spans="1:8" x14ac:dyDescent="0.25">
      <c r="A42" s="40" t="s">
        <v>240</v>
      </c>
      <c r="B42" s="126"/>
      <c r="C42" s="126"/>
      <c r="D42" s="126"/>
      <c r="E42" s="126"/>
      <c r="F42" s="126"/>
      <c r="G42" s="82">
        <f>IF((F41-B41)&lt;0,0,(F41-B41))</f>
        <v>0</v>
      </c>
      <c r="H42" s="123"/>
    </row>
    <row r="43" spans="1:8" x14ac:dyDescent="0.25">
      <c r="A43" s="29"/>
      <c r="B43" s="88"/>
      <c r="C43" s="88"/>
      <c r="D43" s="88"/>
      <c r="E43" s="88"/>
      <c r="F43" s="88"/>
      <c r="G43" s="88"/>
    </row>
    <row r="44" spans="1:8" x14ac:dyDescent="0.25">
      <c r="A44" s="40" t="s">
        <v>241</v>
      </c>
      <c r="B44" s="88"/>
      <c r="C44" s="88"/>
      <c r="D44" s="88"/>
      <c r="E44" s="88"/>
      <c r="F44" s="88"/>
      <c r="G44" s="88"/>
    </row>
    <row r="45" spans="1:8" x14ac:dyDescent="0.25">
      <c r="A45" s="93" t="s">
        <v>242</v>
      </c>
      <c r="B45" s="85">
        <f>SUM(B46:B53)</f>
        <v>0</v>
      </c>
      <c r="C45" s="85">
        <f t="shared" ref="C45:F45" si="8">SUM(C46:C53)</f>
        <v>0</v>
      </c>
      <c r="D45" s="85">
        <f t="shared" si="8"/>
        <v>0</v>
      </c>
      <c r="E45" s="85">
        <f t="shared" si="8"/>
        <v>0</v>
      </c>
      <c r="F45" s="85">
        <f t="shared" si="8"/>
        <v>0</v>
      </c>
      <c r="G45" s="85">
        <f>F45-B45</f>
        <v>0</v>
      </c>
    </row>
    <row r="46" spans="1:8" x14ac:dyDescent="0.25">
      <c r="A46" s="127" t="s">
        <v>243</v>
      </c>
      <c r="B46" s="85"/>
      <c r="C46" s="85"/>
      <c r="D46" s="85">
        <f>B46+C46</f>
        <v>0</v>
      </c>
      <c r="E46" s="85"/>
      <c r="F46" s="85"/>
      <c r="G46" s="85">
        <f>F46-B46</f>
        <v>0</v>
      </c>
    </row>
    <row r="47" spans="1:8" x14ac:dyDescent="0.25">
      <c r="A47" s="127" t="s">
        <v>244</v>
      </c>
      <c r="B47" s="85"/>
      <c r="C47" s="85"/>
      <c r="D47" s="85">
        <f t="shared" ref="D47:D53" si="9">B47+C47</f>
        <v>0</v>
      </c>
      <c r="E47" s="85"/>
      <c r="F47" s="85"/>
      <c r="G47" s="85">
        <f t="shared" ref="G47:G48" si="10">F47-B47</f>
        <v>0</v>
      </c>
    </row>
    <row r="48" spans="1:8" x14ac:dyDescent="0.25">
      <c r="A48" s="127" t="s">
        <v>245</v>
      </c>
      <c r="B48" s="104">
        <v>0</v>
      </c>
      <c r="C48" s="104">
        <v>0</v>
      </c>
      <c r="D48" s="85">
        <f t="shared" si="9"/>
        <v>0</v>
      </c>
      <c r="E48" s="104">
        <v>0</v>
      </c>
      <c r="F48" s="104">
        <v>0</v>
      </c>
      <c r="G48" s="85">
        <f t="shared" si="10"/>
        <v>0</v>
      </c>
    </row>
    <row r="49" spans="1:7" ht="30" x14ac:dyDescent="0.25">
      <c r="A49" s="127" t="s">
        <v>246</v>
      </c>
      <c r="B49" s="104">
        <v>0</v>
      </c>
      <c r="C49" s="104">
        <v>0</v>
      </c>
      <c r="D49" s="85">
        <f t="shared" si="9"/>
        <v>0</v>
      </c>
      <c r="E49" s="104">
        <v>0</v>
      </c>
      <c r="F49" s="104">
        <v>0</v>
      </c>
      <c r="G49" s="85">
        <f>F49-B49</f>
        <v>0</v>
      </c>
    </row>
    <row r="50" spans="1:7" x14ac:dyDescent="0.25">
      <c r="A50" s="127" t="s">
        <v>247</v>
      </c>
      <c r="B50" s="85"/>
      <c r="C50" s="85"/>
      <c r="D50" s="85">
        <f t="shared" si="9"/>
        <v>0</v>
      </c>
      <c r="E50" s="85"/>
      <c r="F50" s="85"/>
      <c r="G50" s="85">
        <f t="shared" ref="G50:G63" si="11">F50-B50</f>
        <v>0</v>
      </c>
    </row>
    <row r="51" spans="1:7" x14ac:dyDescent="0.25">
      <c r="A51" s="127" t="s">
        <v>248</v>
      </c>
      <c r="B51" s="85"/>
      <c r="C51" s="85"/>
      <c r="D51" s="85">
        <f t="shared" si="9"/>
        <v>0</v>
      </c>
      <c r="E51" s="85"/>
      <c r="F51" s="85"/>
      <c r="G51" s="85">
        <f t="shared" si="11"/>
        <v>0</v>
      </c>
    </row>
    <row r="52" spans="1:7" ht="30" x14ac:dyDescent="0.25">
      <c r="A52" s="128" t="s">
        <v>249</v>
      </c>
      <c r="B52" s="85"/>
      <c r="C52" s="85"/>
      <c r="D52" s="85">
        <f t="shared" si="9"/>
        <v>0</v>
      </c>
      <c r="E52" s="85"/>
      <c r="F52" s="85"/>
      <c r="G52" s="85">
        <f t="shared" si="11"/>
        <v>0</v>
      </c>
    </row>
    <row r="53" spans="1:7" x14ac:dyDescent="0.25">
      <c r="A53" s="125" t="s">
        <v>250</v>
      </c>
      <c r="B53" s="85"/>
      <c r="C53" s="85"/>
      <c r="D53" s="85">
        <f t="shared" si="9"/>
        <v>0</v>
      </c>
      <c r="E53" s="85"/>
      <c r="F53" s="85"/>
      <c r="G53" s="85">
        <f t="shared" si="11"/>
        <v>0</v>
      </c>
    </row>
    <row r="54" spans="1:7" x14ac:dyDescent="0.25">
      <c r="A54" s="93" t="s">
        <v>251</v>
      </c>
      <c r="B54" s="85">
        <f>SUM(B55:B58)</f>
        <v>0</v>
      </c>
      <c r="C54" s="85">
        <f t="shared" ref="C54:F54" si="12">SUM(C55:C58)</f>
        <v>0</v>
      </c>
      <c r="D54" s="85">
        <f t="shared" si="12"/>
        <v>0</v>
      </c>
      <c r="E54" s="85">
        <f t="shared" si="12"/>
        <v>0</v>
      </c>
      <c r="F54" s="85">
        <f t="shared" si="12"/>
        <v>0</v>
      </c>
      <c r="G54" s="85">
        <f t="shared" si="11"/>
        <v>0</v>
      </c>
    </row>
    <row r="55" spans="1:7" x14ac:dyDescent="0.25">
      <c r="A55" s="128" t="s">
        <v>252</v>
      </c>
      <c r="B55" s="85"/>
      <c r="C55" s="85"/>
      <c r="D55" s="85">
        <f t="shared" ref="D55:D58" si="13">B55+C55</f>
        <v>0</v>
      </c>
      <c r="E55" s="85"/>
      <c r="F55" s="85"/>
      <c r="G55" s="85">
        <f t="shared" si="11"/>
        <v>0</v>
      </c>
    </row>
    <row r="56" spans="1:7" x14ac:dyDescent="0.25">
      <c r="A56" s="127" t="s">
        <v>253</v>
      </c>
      <c r="B56" s="85"/>
      <c r="C56" s="85"/>
      <c r="D56" s="85">
        <f t="shared" si="13"/>
        <v>0</v>
      </c>
      <c r="E56" s="85"/>
      <c r="F56" s="85"/>
      <c r="G56" s="85">
        <f t="shared" si="11"/>
        <v>0</v>
      </c>
    </row>
    <row r="57" spans="1:7" x14ac:dyDescent="0.25">
      <c r="A57" s="127" t="s">
        <v>254</v>
      </c>
      <c r="B57" s="85"/>
      <c r="C57" s="85"/>
      <c r="D57" s="85">
        <f t="shared" si="13"/>
        <v>0</v>
      </c>
      <c r="E57" s="85"/>
      <c r="F57" s="85"/>
      <c r="G57" s="85">
        <f t="shared" si="11"/>
        <v>0</v>
      </c>
    </row>
    <row r="58" spans="1:7" x14ac:dyDescent="0.25">
      <c r="A58" s="128" t="s">
        <v>255</v>
      </c>
      <c r="B58" s="104">
        <v>0</v>
      </c>
      <c r="C58" s="104">
        <v>0</v>
      </c>
      <c r="D58" s="85">
        <f t="shared" si="13"/>
        <v>0</v>
      </c>
      <c r="E58" s="104">
        <v>0</v>
      </c>
      <c r="F58" s="104">
        <v>0</v>
      </c>
      <c r="G58" s="85">
        <f t="shared" si="11"/>
        <v>0</v>
      </c>
    </row>
    <row r="59" spans="1:7" x14ac:dyDescent="0.25">
      <c r="A59" s="93" t="s">
        <v>256</v>
      </c>
      <c r="B59" s="85">
        <f>B60+B61</f>
        <v>0</v>
      </c>
      <c r="C59" s="85">
        <f t="shared" ref="C59:F59" si="14">C60+C61</f>
        <v>0</v>
      </c>
      <c r="D59" s="85">
        <f t="shared" si="14"/>
        <v>0</v>
      </c>
      <c r="E59" s="85">
        <f t="shared" si="14"/>
        <v>0</v>
      </c>
      <c r="F59" s="85">
        <f t="shared" si="14"/>
        <v>0</v>
      </c>
      <c r="G59" s="85">
        <f t="shared" si="11"/>
        <v>0</v>
      </c>
    </row>
    <row r="60" spans="1:7" x14ac:dyDescent="0.25">
      <c r="A60" s="127" t="s">
        <v>257</v>
      </c>
      <c r="B60" s="85"/>
      <c r="C60" s="85"/>
      <c r="D60" s="85">
        <f t="shared" ref="D60:D63" si="15">B60+C60</f>
        <v>0</v>
      </c>
      <c r="E60" s="85"/>
      <c r="F60" s="85"/>
      <c r="G60" s="85">
        <f t="shared" si="11"/>
        <v>0</v>
      </c>
    </row>
    <row r="61" spans="1:7" x14ac:dyDescent="0.25">
      <c r="A61" s="127" t="s">
        <v>258</v>
      </c>
      <c r="B61" s="85"/>
      <c r="C61" s="85"/>
      <c r="D61" s="85">
        <f t="shared" si="15"/>
        <v>0</v>
      </c>
      <c r="E61" s="85"/>
      <c r="F61" s="85"/>
      <c r="G61" s="85">
        <f t="shared" si="11"/>
        <v>0</v>
      </c>
    </row>
    <row r="62" spans="1:7" x14ac:dyDescent="0.25">
      <c r="A62" s="93" t="s">
        <v>259</v>
      </c>
      <c r="B62" s="85"/>
      <c r="C62" s="85"/>
      <c r="D62" s="85">
        <f t="shared" si="15"/>
        <v>0</v>
      </c>
      <c r="E62" s="85"/>
      <c r="F62" s="85"/>
      <c r="G62" s="85">
        <f t="shared" si="11"/>
        <v>0</v>
      </c>
    </row>
    <row r="63" spans="1:7" x14ac:dyDescent="0.25">
      <c r="A63" s="93" t="s">
        <v>260</v>
      </c>
      <c r="B63" s="85"/>
      <c r="C63" s="85"/>
      <c r="D63" s="85">
        <f t="shared" si="15"/>
        <v>0</v>
      </c>
      <c r="E63" s="85"/>
      <c r="F63" s="85"/>
      <c r="G63" s="85">
        <f t="shared" si="11"/>
        <v>0</v>
      </c>
    </row>
    <row r="64" spans="1:7" x14ac:dyDescent="0.25">
      <c r="A64" s="29"/>
      <c r="B64" s="88"/>
      <c r="C64" s="88"/>
      <c r="D64" s="88"/>
      <c r="E64" s="88"/>
      <c r="F64" s="88"/>
      <c r="G64" s="88"/>
    </row>
    <row r="65" spans="1:7" x14ac:dyDescent="0.25">
      <c r="A65" s="40" t="s">
        <v>261</v>
      </c>
      <c r="B65" s="82">
        <f>B45+B54+B59+B62+B63</f>
        <v>0</v>
      </c>
      <c r="C65" s="82">
        <f t="shared" ref="C65:F65" si="16">C45+C54+C59+C62+C63</f>
        <v>0</v>
      </c>
      <c r="D65" s="82">
        <f t="shared" si="16"/>
        <v>0</v>
      </c>
      <c r="E65" s="82">
        <f t="shared" si="16"/>
        <v>0</v>
      </c>
      <c r="F65" s="82">
        <f t="shared" si="16"/>
        <v>0</v>
      </c>
      <c r="G65" s="82">
        <f>F65-B65</f>
        <v>0</v>
      </c>
    </row>
    <row r="66" spans="1:7" x14ac:dyDescent="0.25">
      <c r="A66" s="29"/>
      <c r="B66" s="88"/>
      <c r="C66" s="88"/>
      <c r="D66" s="88"/>
      <c r="E66" s="88"/>
      <c r="F66" s="88"/>
      <c r="G66" s="88"/>
    </row>
    <row r="67" spans="1:7" x14ac:dyDescent="0.25">
      <c r="A67" s="40" t="s">
        <v>262</v>
      </c>
      <c r="B67" s="82">
        <f>B68</f>
        <v>0</v>
      </c>
      <c r="C67" s="82">
        <f t="shared" ref="C67:G67" si="17">C68</f>
        <v>0</v>
      </c>
      <c r="D67" s="82">
        <f t="shared" si="17"/>
        <v>0</v>
      </c>
      <c r="E67" s="82">
        <f t="shared" si="17"/>
        <v>0</v>
      </c>
      <c r="F67" s="82">
        <f t="shared" si="17"/>
        <v>0</v>
      </c>
      <c r="G67" s="82">
        <f t="shared" si="17"/>
        <v>0</v>
      </c>
    </row>
    <row r="68" spans="1:7" x14ac:dyDescent="0.25">
      <c r="A68" s="93" t="s">
        <v>263</v>
      </c>
      <c r="B68" s="104">
        <v>0</v>
      </c>
      <c r="C68" s="104">
        <v>0</v>
      </c>
      <c r="D68" s="85">
        <f>B68+C68</f>
        <v>0</v>
      </c>
      <c r="E68" s="104">
        <v>0</v>
      </c>
      <c r="F68" s="104">
        <v>0</v>
      </c>
      <c r="G68" s="85">
        <f t="shared" ref="G68" si="18">F68-B68</f>
        <v>0</v>
      </c>
    </row>
    <row r="69" spans="1:7" x14ac:dyDescent="0.25">
      <c r="A69" s="29"/>
      <c r="B69" s="88"/>
      <c r="C69" s="88"/>
      <c r="D69" s="88"/>
      <c r="E69" s="88"/>
      <c r="F69" s="88"/>
      <c r="G69" s="88"/>
    </row>
    <row r="70" spans="1:7" x14ac:dyDescent="0.25">
      <c r="A70" s="40" t="s">
        <v>264</v>
      </c>
      <c r="B70" s="82">
        <f>B41+B65+B67</f>
        <v>21900083</v>
      </c>
      <c r="C70" s="82">
        <f t="shared" ref="C70:G70" si="19">C41+C65+C67</f>
        <v>0</v>
      </c>
      <c r="D70" s="82">
        <f t="shared" si="19"/>
        <v>21900083</v>
      </c>
      <c r="E70" s="82">
        <f t="shared" si="19"/>
        <v>21006164.809999999</v>
      </c>
      <c r="F70" s="82">
        <f t="shared" si="19"/>
        <v>21006164.809999999</v>
      </c>
      <c r="G70" s="82">
        <f t="shared" si="19"/>
        <v>-893918.19000000134</v>
      </c>
    </row>
    <row r="71" spans="1:7" x14ac:dyDescent="0.25">
      <c r="A71" s="29"/>
      <c r="B71" s="88"/>
      <c r="C71" s="88"/>
      <c r="D71" s="88"/>
      <c r="E71" s="88"/>
      <c r="F71" s="88"/>
      <c r="G71" s="88"/>
    </row>
    <row r="72" spans="1:7" x14ac:dyDescent="0.25">
      <c r="A72" s="40" t="s">
        <v>265</v>
      </c>
      <c r="B72" s="88"/>
      <c r="C72" s="88"/>
      <c r="D72" s="88"/>
      <c r="E72" s="88"/>
      <c r="F72" s="88"/>
      <c r="G72" s="88"/>
    </row>
    <row r="73" spans="1:7" ht="30" x14ac:dyDescent="0.25">
      <c r="A73" s="129" t="s">
        <v>266</v>
      </c>
      <c r="B73" s="104">
        <v>0</v>
      </c>
      <c r="C73" s="104">
        <v>0</v>
      </c>
      <c r="D73" s="85">
        <f t="shared" ref="D73:D74" si="20">B73+C73</f>
        <v>0</v>
      </c>
      <c r="E73" s="104">
        <v>0</v>
      </c>
      <c r="F73" s="104">
        <v>0</v>
      </c>
      <c r="G73" s="85">
        <f t="shared" ref="G73:G74" si="21">F73-B73</f>
        <v>0</v>
      </c>
    </row>
    <row r="74" spans="1:7" ht="30" x14ac:dyDescent="0.25">
      <c r="A74" s="129" t="s">
        <v>267</v>
      </c>
      <c r="B74" s="104">
        <v>0</v>
      </c>
      <c r="C74" s="104">
        <v>0</v>
      </c>
      <c r="D74" s="85">
        <f t="shared" si="20"/>
        <v>0</v>
      </c>
      <c r="E74" s="104">
        <v>0</v>
      </c>
      <c r="F74" s="104">
        <v>0</v>
      </c>
      <c r="G74" s="85">
        <f t="shared" si="21"/>
        <v>0</v>
      </c>
    </row>
    <row r="75" spans="1:7" x14ac:dyDescent="0.25">
      <c r="A75" s="101" t="s">
        <v>268</v>
      </c>
      <c r="B75" s="82">
        <f>B73+B74</f>
        <v>0</v>
      </c>
      <c r="C75" s="82">
        <f t="shared" ref="C75:G75" si="22">C73+C74</f>
        <v>0</v>
      </c>
      <c r="D75" s="82">
        <f t="shared" si="22"/>
        <v>0</v>
      </c>
      <c r="E75" s="82">
        <f t="shared" si="22"/>
        <v>0</v>
      </c>
      <c r="F75" s="82">
        <f t="shared" si="22"/>
        <v>0</v>
      </c>
      <c r="G75" s="82">
        <f t="shared" si="22"/>
        <v>0</v>
      </c>
    </row>
    <row r="76" spans="1:7" x14ac:dyDescent="0.25">
      <c r="A76" s="89"/>
      <c r="B76" s="91"/>
      <c r="C76" s="91"/>
      <c r="D76" s="91"/>
      <c r="E76" s="91"/>
      <c r="F76" s="91"/>
      <c r="G76" s="91"/>
    </row>
    <row r="77" spans="1:7" x14ac:dyDescent="0.25">
      <c r="B77" s="130"/>
      <c r="C77" s="130"/>
      <c r="D77" s="130"/>
      <c r="E77" s="130"/>
      <c r="F77" s="130"/>
      <c r="G77" s="130"/>
    </row>
    <row r="78" spans="1:7" x14ac:dyDescent="0.25">
      <c r="A78" s="54" t="s">
        <v>286</v>
      </c>
      <c r="B78" s="55"/>
      <c r="C78" s="55"/>
      <c r="D78" s="2"/>
      <c r="E78" s="2"/>
      <c r="F78" s="130"/>
      <c r="G78" s="131">
        <f t="shared" ref="G78" si="23">B78-F78</f>
        <v>0</v>
      </c>
    </row>
    <row r="79" spans="1:7" x14ac:dyDescent="0.25">
      <c r="A79" s="1"/>
      <c r="B79" s="1"/>
      <c r="C79" s="2"/>
      <c r="D79" s="2"/>
      <c r="E79" s="2"/>
      <c r="F79" s="130"/>
      <c r="G79" s="131"/>
    </row>
    <row r="80" spans="1:7" x14ac:dyDescent="0.25">
      <c r="A80" s="1"/>
      <c r="B80" s="1"/>
      <c r="C80" s="2"/>
      <c r="D80" s="2"/>
      <c r="E80" s="2"/>
      <c r="F80" s="132"/>
      <c r="G80" s="132"/>
    </row>
    <row r="81" spans="1:5" x14ac:dyDescent="0.25">
      <c r="A81" s="1"/>
      <c r="B81" s="1"/>
      <c r="C81" s="2"/>
      <c r="D81" s="2"/>
      <c r="E81" s="2"/>
    </row>
    <row r="82" spans="1:5" x14ac:dyDescent="0.25">
      <c r="A82" s="1" t="s">
        <v>287</v>
      </c>
      <c r="B82" s="2"/>
      <c r="C82" s="2" t="s">
        <v>116</v>
      </c>
      <c r="D82" s="2"/>
      <c r="E82" s="56"/>
    </row>
    <row r="83" spans="1:5" x14ac:dyDescent="0.25">
      <c r="A83" s="1" t="s">
        <v>288</v>
      </c>
      <c r="B83" s="2"/>
      <c r="C83" s="2" t="s">
        <v>289</v>
      </c>
      <c r="D83" s="2"/>
      <c r="E83" s="56"/>
    </row>
    <row r="84" spans="1:5" x14ac:dyDescent="0.25">
      <c r="A84" s="1" t="s">
        <v>290</v>
      </c>
      <c r="B84" s="2"/>
      <c r="C84" s="2" t="s">
        <v>117</v>
      </c>
      <c r="D84" s="2"/>
      <c r="E84" s="56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pageSetup scale="43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view="pageBreakPreview" topLeftCell="A40" zoomScale="60" zoomScaleNormal="100" workbookViewId="0">
      <selection sqref="A1:XFD1048576"/>
    </sheetView>
  </sheetViews>
  <sheetFormatPr baseColWidth="10" defaultRowHeight="15" x14ac:dyDescent="0.25"/>
  <cols>
    <col min="1" max="1" width="70.28515625" customWidth="1"/>
    <col min="2" max="7" width="22" customWidth="1"/>
  </cols>
  <sheetData>
    <row r="1" spans="1:8" ht="51.75" customHeight="1" x14ac:dyDescent="0.25">
      <c r="A1" s="133" t="s">
        <v>314</v>
      </c>
      <c r="B1" s="134"/>
      <c r="C1" s="134"/>
      <c r="D1" s="134"/>
      <c r="E1" s="134"/>
      <c r="F1" s="134"/>
      <c r="G1" s="134"/>
    </row>
    <row r="2" spans="1:8" x14ac:dyDescent="0.25">
      <c r="A2" s="8" t="s">
        <v>166</v>
      </c>
      <c r="B2" s="9"/>
      <c r="C2" s="9"/>
      <c r="D2" s="9"/>
      <c r="E2" s="9"/>
      <c r="F2" s="9"/>
      <c r="G2" s="10"/>
    </row>
    <row r="3" spans="1:8" x14ac:dyDescent="0.25">
      <c r="A3" s="11" t="s">
        <v>315</v>
      </c>
      <c r="B3" s="12"/>
      <c r="C3" s="12"/>
      <c r="D3" s="12"/>
      <c r="E3" s="12"/>
      <c r="F3" s="12"/>
      <c r="G3" s="13"/>
    </row>
    <row r="4" spans="1:8" x14ac:dyDescent="0.25">
      <c r="A4" s="11" t="s">
        <v>316</v>
      </c>
      <c r="B4" s="12"/>
      <c r="C4" s="12"/>
      <c r="D4" s="12"/>
      <c r="E4" s="12"/>
      <c r="F4" s="12"/>
      <c r="G4" s="13"/>
    </row>
    <row r="5" spans="1:8" x14ac:dyDescent="0.25">
      <c r="A5" s="14" t="s">
        <v>307</v>
      </c>
      <c r="B5" s="15"/>
      <c r="C5" s="15"/>
      <c r="D5" s="15"/>
      <c r="E5" s="15"/>
      <c r="F5" s="15"/>
      <c r="G5" s="16"/>
    </row>
    <row r="6" spans="1:8" x14ac:dyDescent="0.25">
      <c r="A6" s="17" t="s">
        <v>168</v>
      </c>
      <c r="B6" s="18"/>
      <c r="C6" s="18"/>
      <c r="D6" s="18"/>
      <c r="E6" s="18"/>
      <c r="F6" s="18"/>
      <c r="G6" s="19"/>
    </row>
    <row r="7" spans="1:8" x14ac:dyDescent="0.25">
      <c r="A7" s="12" t="s">
        <v>0</v>
      </c>
      <c r="B7" s="17" t="s">
        <v>277</v>
      </c>
      <c r="C7" s="18"/>
      <c r="D7" s="18"/>
      <c r="E7" s="18"/>
      <c r="F7" s="19"/>
      <c r="G7" s="135" t="s">
        <v>317</v>
      </c>
    </row>
    <row r="8" spans="1:8" ht="30" x14ac:dyDescent="0.25">
      <c r="A8" s="12"/>
      <c r="B8" s="122" t="s">
        <v>278</v>
      </c>
      <c r="C8" s="60" t="s">
        <v>279</v>
      </c>
      <c r="D8" s="122" t="s">
        <v>318</v>
      </c>
      <c r="E8" s="122" t="s">
        <v>170</v>
      </c>
      <c r="F8" s="136" t="s">
        <v>186</v>
      </c>
      <c r="G8" s="137"/>
    </row>
    <row r="9" spans="1:8" x14ac:dyDescent="0.25">
      <c r="A9" s="4" t="s">
        <v>319</v>
      </c>
      <c r="B9" s="138">
        <f>B10+B19+B27+B37</f>
        <v>21900083</v>
      </c>
      <c r="C9" s="138">
        <f t="shared" ref="C9:G9" si="0">C10+C19+C27+C37</f>
        <v>0</v>
      </c>
      <c r="D9" s="138">
        <f t="shared" si="0"/>
        <v>21900083</v>
      </c>
      <c r="E9" s="138">
        <f t="shared" si="0"/>
        <v>18941743.009999998</v>
      </c>
      <c r="F9" s="138">
        <f t="shared" si="0"/>
        <v>18394496.890000001</v>
      </c>
      <c r="G9" s="138">
        <f t="shared" si="0"/>
        <v>2958339.9900000012</v>
      </c>
    </row>
    <row r="10" spans="1:8" x14ac:dyDescent="0.25">
      <c r="A10" s="93" t="s">
        <v>320</v>
      </c>
      <c r="B10" s="139">
        <f>SUM(B11:B18)</f>
        <v>2468874.27</v>
      </c>
      <c r="C10" s="139">
        <f t="shared" ref="C10:G10" si="1">SUM(C11:C18)</f>
        <v>-93895.72</v>
      </c>
      <c r="D10" s="139">
        <f t="shared" si="1"/>
        <v>2374978.5499999998</v>
      </c>
      <c r="E10" s="139">
        <f t="shared" si="1"/>
        <v>2020433.68</v>
      </c>
      <c r="F10" s="139">
        <f t="shared" si="1"/>
        <v>1954897.9</v>
      </c>
      <c r="G10" s="139">
        <f t="shared" si="1"/>
        <v>354544.86999999976</v>
      </c>
    </row>
    <row r="11" spans="1:8" x14ac:dyDescent="0.25">
      <c r="A11" s="125" t="s">
        <v>321</v>
      </c>
      <c r="B11" s="139"/>
      <c r="C11" s="139"/>
      <c r="D11" s="139">
        <f>B11+C11</f>
        <v>0</v>
      </c>
      <c r="E11" s="139"/>
      <c r="F11" s="139"/>
      <c r="G11" s="139">
        <f>D11-E11</f>
        <v>0</v>
      </c>
      <c r="H11" s="140" t="s">
        <v>322</v>
      </c>
    </row>
    <row r="12" spans="1:8" x14ac:dyDescent="0.25">
      <c r="A12" s="125" t="s">
        <v>323</v>
      </c>
      <c r="B12" s="139"/>
      <c r="C12" s="139"/>
      <c r="D12" s="139">
        <f t="shared" ref="D12:D18" si="2">B12+C12</f>
        <v>0</v>
      </c>
      <c r="E12" s="139"/>
      <c r="F12" s="139"/>
      <c r="G12" s="139">
        <f t="shared" ref="G12:G18" si="3">D12-E12</f>
        <v>0</v>
      </c>
      <c r="H12" s="140" t="s">
        <v>324</v>
      </c>
    </row>
    <row r="13" spans="1:8" x14ac:dyDescent="0.25">
      <c r="A13" s="125" t="s">
        <v>325</v>
      </c>
      <c r="B13" s="139"/>
      <c r="C13" s="139"/>
      <c r="D13" s="139">
        <f t="shared" si="2"/>
        <v>0</v>
      </c>
      <c r="E13" s="139"/>
      <c r="F13" s="139"/>
      <c r="G13" s="139">
        <f t="shared" si="3"/>
        <v>0</v>
      </c>
      <c r="H13" s="140" t="s">
        <v>326</v>
      </c>
    </row>
    <row r="14" spans="1:8" x14ac:dyDescent="0.25">
      <c r="A14" s="125" t="s">
        <v>327</v>
      </c>
      <c r="B14" s="139"/>
      <c r="C14" s="139"/>
      <c r="D14" s="139">
        <f t="shared" si="2"/>
        <v>0</v>
      </c>
      <c r="E14" s="139"/>
      <c r="F14" s="139"/>
      <c r="G14" s="139">
        <f t="shared" si="3"/>
        <v>0</v>
      </c>
      <c r="H14" s="140" t="s">
        <v>328</v>
      </c>
    </row>
    <row r="15" spans="1:8" x14ac:dyDescent="0.25">
      <c r="A15" s="125" t="s">
        <v>329</v>
      </c>
      <c r="B15" s="141">
        <v>2206948</v>
      </c>
      <c r="C15" s="141">
        <v>-40703.72</v>
      </c>
      <c r="D15" s="139">
        <f t="shared" si="2"/>
        <v>2166244.2799999998</v>
      </c>
      <c r="E15" s="141">
        <v>1948177.79</v>
      </c>
      <c r="F15" s="141">
        <v>1882642.01</v>
      </c>
      <c r="G15" s="139">
        <f t="shared" si="3"/>
        <v>218066.48999999976</v>
      </c>
      <c r="H15" s="140" t="s">
        <v>330</v>
      </c>
    </row>
    <row r="16" spans="1:8" x14ac:dyDescent="0.25">
      <c r="A16" s="125" t="s">
        <v>331</v>
      </c>
      <c r="B16" s="139"/>
      <c r="C16" s="139"/>
      <c r="D16" s="139">
        <f t="shared" si="2"/>
        <v>0</v>
      </c>
      <c r="E16" s="139"/>
      <c r="F16" s="139"/>
      <c r="G16" s="139">
        <f t="shared" si="3"/>
        <v>0</v>
      </c>
      <c r="H16" s="140" t="s">
        <v>332</v>
      </c>
    </row>
    <row r="17" spans="1:8" x14ac:dyDescent="0.25">
      <c r="A17" s="125" t="s">
        <v>333</v>
      </c>
      <c r="B17" s="139"/>
      <c r="C17" s="139"/>
      <c r="D17" s="139">
        <f t="shared" si="2"/>
        <v>0</v>
      </c>
      <c r="E17" s="139"/>
      <c r="F17" s="139"/>
      <c r="G17" s="139">
        <f t="shared" si="3"/>
        <v>0</v>
      </c>
      <c r="H17" s="140" t="s">
        <v>334</v>
      </c>
    </row>
    <row r="18" spans="1:8" x14ac:dyDescent="0.25">
      <c r="A18" s="125" t="s">
        <v>335</v>
      </c>
      <c r="B18" s="141">
        <v>261926.27</v>
      </c>
      <c r="C18" s="141">
        <v>-53192</v>
      </c>
      <c r="D18" s="139">
        <f t="shared" si="2"/>
        <v>208734.27</v>
      </c>
      <c r="E18" s="141">
        <v>72255.89</v>
      </c>
      <c r="F18" s="141">
        <v>72255.89</v>
      </c>
      <c r="G18" s="139">
        <f t="shared" si="3"/>
        <v>136478.38</v>
      </c>
      <c r="H18" s="140" t="s">
        <v>336</v>
      </c>
    </row>
    <row r="19" spans="1:8" x14ac:dyDescent="0.25">
      <c r="A19" s="93" t="s">
        <v>337</v>
      </c>
      <c r="B19" s="139">
        <f>SUM(B20:B26)</f>
        <v>19431208.73</v>
      </c>
      <c r="C19" s="139">
        <f t="shared" ref="C19:G19" si="4">SUM(C20:C26)</f>
        <v>93895.72</v>
      </c>
      <c r="D19" s="139">
        <f t="shared" si="4"/>
        <v>19525104.449999999</v>
      </c>
      <c r="E19" s="139">
        <f t="shared" si="4"/>
        <v>16921309.329999998</v>
      </c>
      <c r="F19" s="139">
        <f t="shared" si="4"/>
        <v>16439598.99</v>
      </c>
      <c r="G19" s="139">
        <f t="shared" si="4"/>
        <v>2603795.1200000015</v>
      </c>
    </row>
    <row r="20" spans="1:8" x14ac:dyDescent="0.25">
      <c r="A20" s="125" t="s">
        <v>338</v>
      </c>
      <c r="B20" s="141">
        <v>1823362.02</v>
      </c>
      <c r="C20" s="141">
        <v>-161969.03</v>
      </c>
      <c r="D20" s="139">
        <f t="shared" ref="D20:D26" si="5">B20+C20</f>
        <v>1661392.99</v>
      </c>
      <c r="E20" s="141">
        <v>1409186.72</v>
      </c>
      <c r="F20" s="141">
        <v>1405005.69</v>
      </c>
      <c r="G20" s="139">
        <f t="shared" ref="G20:G26" si="6">D20-E20</f>
        <v>252206.27000000002</v>
      </c>
      <c r="H20" s="140" t="s">
        <v>339</v>
      </c>
    </row>
    <row r="21" spans="1:8" x14ac:dyDescent="0.25">
      <c r="A21" s="125" t="s">
        <v>340</v>
      </c>
      <c r="B21" s="141">
        <v>17607846.710000001</v>
      </c>
      <c r="C21" s="141">
        <v>255864.75</v>
      </c>
      <c r="D21" s="139">
        <f t="shared" si="5"/>
        <v>17863711.460000001</v>
      </c>
      <c r="E21" s="141">
        <v>15512122.609999999</v>
      </c>
      <c r="F21" s="141">
        <v>15034593.300000001</v>
      </c>
      <c r="G21" s="139">
        <f t="shared" si="6"/>
        <v>2351588.8500000015</v>
      </c>
      <c r="H21" s="140" t="s">
        <v>341</v>
      </c>
    </row>
    <row r="22" spans="1:8" x14ac:dyDescent="0.25">
      <c r="A22" s="125" t="s">
        <v>342</v>
      </c>
      <c r="B22" s="139"/>
      <c r="C22" s="139"/>
      <c r="D22" s="139">
        <f t="shared" si="5"/>
        <v>0</v>
      </c>
      <c r="E22" s="139"/>
      <c r="F22" s="139"/>
      <c r="G22" s="139">
        <f t="shared" si="6"/>
        <v>0</v>
      </c>
      <c r="H22" s="140" t="s">
        <v>343</v>
      </c>
    </row>
    <row r="23" spans="1:8" x14ac:dyDescent="0.25">
      <c r="A23" s="125" t="s">
        <v>344</v>
      </c>
      <c r="B23" s="139"/>
      <c r="C23" s="139"/>
      <c r="D23" s="139">
        <f t="shared" si="5"/>
        <v>0</v>
      </c>
      <c r="E23" s="139"/>
      <c r="F23" s="139"/>
      <c r="G23" s="139">
        <f t="shared" si="6"/>
        <v>0</v>
      </c>
      <c r="H23" s="140" t="s">
        <v>345</v>
      </c>
    </row>
    <row r="24" spans="1:8" x14ac:dyDescent="0.25">
      <c r="A24" s="125" t="s">
        <v>346</v>
      </c>
      <c r="B24" s="139"/>
      <c r="C24" s="139"/>
      <c r="D24" s="139">
        <f t="shared" si="5"/>
        <v>0</v>
      </c>
      <c r="E24" s="139"/>
      <c r="F24" s="139"/>
      <c r="G24" s="139">
        <f t="shared" si="6"/>
        <v>0</v>
      </c>
      <c r="H24" s="140" t="s">
        <v>347</v>
      </c>
    </row>
    <row r="25" spans="1:8" x14ac:dyDescent="0.25">
      <c r="A25" s="125" t="s">
        <v>348</v>
      </c>
      <c r="B25" s="139"/>
      <c r="C25" s="139"/>
      <c r="D25" s="139">
        <f t="shared" si="5"/>
        <v>0</v>
      </c>
      <c r="E25" s="139"/>
      <c r="F25" s="139"/>
      <c r="G25" s="139">
        <f t="shared" si="6"/>
        <v>0</v>
      </c>
      <c r="H25" s="140" t="s">
        <v>349</v>
      </c>
    </row>
    <row r="26" spans="1:8" x14ac:dyDescent="0.25">
      <c r="A26" s="125" t="s">
        <v>350</v>
      </c>
      <c r="B26" s="139"/>
      <c r="C26" s="139"/>
      <c r="D26" s="139">
        <f t="shared" si="5"/>
        <v>0</v>
      </c>
      <c r="E26" s="139"/>
      <c r="F26" s="139"/>
      <c r="G26" s="139">
        <f t="shared" si="6"/>
        <v>0</v>
      </c>
      <c r="H26" s="140" t="s">
        <v>351</v>
      </c>
    </row>
    <row r="27" spans="1:8" x14ac:dyDescent="0.25">
      <c r="A27" s="93" t="s">
        <v>352</v>
      </c>
      <c r="B27" s="139">
        <f>SUM(B28:B36)</f>
        <v>0</v>
      </c>
      <c r="C27" s="139">
        <f t="shared" ref="C27:G27" si="7">SUM(C28:C36)</f>
        <v>0</v>
      </c>
      <c r="D27" s="139">
        <f t="shared" si="7"/>
        <v>0</v>
      </c>
      <c r="E27" s="139">
        <f t="shared" si="7"/>
        <v>0</v>
      </c>
      <c r="F27" s="139">
        <f t="shared" si="7"/>
        <v>0</v>
      </c>
      <c r="G27" s="139">
        <f t="shared" si="7"/>
        <v>0</v>
      </c>
    </row>
    <row r="28" spans="1:8" x14ac:dyDescent="0.25">
      <c r="A28" s="127" t="s">
        <v>353</v>
      </c>
      <c r="B28" s="139"/>
      <c r="C28" s="139"/>
      <c r="D28" s="139">
        <f t="shared" ref="D28:D36" si="8">B28+C28</f>
        <v>0</v>
      </c>
      <c r="E28" s="139"/>
      <c r="F28" s="139"/>
      <c r="G28" s="139">
        <f t="shared" ref="G28:G36" si="9">D28-E28</f>
        <v>0</v>
      </c>
      <c r="H28" s="140" t="s">
        <v>354</v>
      </c>
    </row>
    <row r="29" spans="1:8" x14ac:dyDescent="0.25">
      <c r="A29" s="125" t="s">
        <v>355</v>
      </c>
      <c r="B29" s="139"/>
      <c r="C29" s="139"/>
      <c r="D29" s="139">
        <f t="shared" si="8"/>
        <v>0</v>
      </c>
      <c r="E29" s="139"/>
      <c r="F29" s="139"/>
      <c r="G29" s="139">
        <f t="shared" si="9"/>
        <v>0</v>
      </c>
      <c r="H29" s="140" t="s">
        <v>356</v>
      </c>
    </row>
    <row r="30" spans="1:8" x14ac:dyDescent="0.25">
      <c r="A30" s="125" t="s">
        <v>357</v>
      </c>
      <c r="B30" s="139"/>
      <c r="C30" s="139"/>
      <c r="D30" s="139">
        <f t="shared" si="8"/>
        <v>0</v>
      </c>
      <c r="E30" s="139"/>
      <c r="F30" s="139"/>
      <c r="G30" s="139">
        <f t="shared" si="9"/>
        <v>0</v>
      </c>
      <c r="H30" s="140" t="s">
        <v>358</v>
      </c>
    </row>
    <row r="31" spans="1:8" x14ac:dyDescent="0.25">
      <c r="A31" s="125" t="s">
        <v>359</v>
      </c>
      <c r="B31" s="139"/>
      <c r="C31" s="139"/>
      <c r="D31" s="139">
        <f t="shared" si="8"/>
        <v>0</v>
      </c>
      <c r="E31" s="139"/>
      <c r="F31" s="139"/>
      <c r="G31" s="139">
        <f t="shared" si="9"/>
        <v>0</v>
      </c>
      <c r="H31" s="140" t="s">
        <v>360</v>
      </c>
    </row>
    <row r="32" spans="1:8" x14ac:dyDescent="0.25">
      <c r="A32" s="125" t="s">
        <v>361</v>
      </c>
      <c r="B32" s="139"/>
      <c r="C32" s="139"/>
      <c r="D32" s="139">
        <f t="shared" si="8"/>
        <v>0</v>
      </c>
      <c r="E32" s="139"/>
      <c r="F32" s="139"/>
      <c r="G32" s="139">
        <f t="shared" si="9"/>
        <v>0</v>
      </c>
      <c r="H32" s="140" t="s">
        <v>362</v>
      </c>
    </row>
    <row r="33" spans="1:8" x14ac:dyDescent="0.25">
      <c r="A33" s="125" t="s">
        <v>363</v>
      </c>
      <c r="B33" s="139"/>
      <c r="C33" s="139"/>
      <c r="D33" s="139">
        <f t="shared" si="8"/>
        <v>0</v>
      </c>
      <c r="E33" s="139"/>
      <c r="F33" s="139"/>
      <c r="G33" s="139">
        <f t="shared" si="9"/>
        <v>0</v>
      </c>
      <c r="H33" s="140" t="s">
        <v>364</v>
      </c>
    </row>
    <row r="34" spans="1:8" x14ac:dyDescent="0.25">
      <c r="A34" s="125" t="s">
        <v>365</v>
      </c>
      <c r="B34" s="139"/>
      <c r="C34" s="139"/>
      <c r="D34" s="139">
        <f t="shared" si="8"/>
        <v>0</v>
      </c>
      <c r="E34" s="139"/>
      <c r="F34" s="139"/>
      <c r="G34" s="139">
        <f t="shared" si="9"/>
        <v>0</v>
      </c>
      <c r="H34" s="140" t="s">
        <v>366</v>
      </c>
    </row>
    <row r="35" spans="1:8" x14ac:dyDescent="0.25">
      <c r="A35" s="125" t="s">
        <v>367</v>
      </c>
      <c r="B35" s="139"/>
      <c r="C35" s="139"/>
      <c r="D35" s="139">
        <f t="shared" si="8"/>
        <v>0</v>
      </c>
      <c r="E35" s="139"/>
      <c r="F35" s="139"/>
      <c r="G35" s="139">
        <f t="shared" si="9"/>
        <v>0</v>
      </c>
      <c r="H35" s="140" t="s">
        <v>368</v>
      </c>
    </row>
    <row r="36" spans="1:8" x14ac:dyDescent="0.25">
      <c r="A36" s="125" t="s">
        <v>369</v>
      </c>
      <c r="B36" s="139"/>
      <c r="C36" s="139"/>
      <c r="D36" s="139">
        <f t="shared" si="8"/>
        <v>0</v>
      </c>
      <c r="E36" s="139"/>
      <c r="F36" s="139"/>
      <c r="G36" s="139">
        <f t="shared" si="9"/>
        <v>0</v>
      </c>
      <c r="H36" s="140" t="s">
        <v>370</v>
      </c>
    </row>
    <row r="37" spans="1:8" ht="30" x14ac:dyDescent="0.25">
      <c r="A37" s="142" t="s">
        <v>371</v>
      </c>
      <c r="B37" s="139">
        <f>SUM(B38:B41)</f>
        <v>0</v>
      </c>
      <c r="C37" s="139">
        <f t="shared" ref="C37:G37" si="10">SUM(C38:C41)</f>
        <v>0</v>
      </c>
      <c r="D37" s="139">
        <f t="shared" si="10"/>
        <v>0</v>
      </c>
      <c r="E37" s="139">
        <f t="shared" si="10"/>
        <v>0</v>
      </c>
      <c r="F37" s="139">
        <f t="shared" si="10"/>
        <v>0</v>
      </c>
      <c r="G37" s="139">
        <f t="shared" si="10"/>
        <v>0</v>
      </c>
    </row>
    <row r="38" spans="1:8" ht="30" x14ac:dyDescent="0.25">
      <c r="A38" s="127" t="s">
        <v>372</v>
      </c>
      <c r="B38" s="139"/>
      <c r="C38" s="139"/>
      <c r="D38" s="139">
        <f t="shared" ref="D38:D41" si="11">B38+C38</f>
        <v>0</v>
      </c>
      <c r="E38" s="139"/>
      <c r="F38" s="139"/>
      <c r="G38" s="139">
        <f t="shared" ref="G38:G41" si="12">D38-E38</f>
        <v>0</v>
      </c>
      <c r="H38" s="140" t="s">
        <v>373</v>
      </c>
    </row>
    <row r="39" spans="1:8" ht="30" x14ac:dyDescent="0.25">
      <c r="A39" s="127" t="s">
        <v>374</v>
      </c>
      <c r="B39" s="139"/>
      <c r="C39" s="139"/>
      <c r="D39" s="139">
        <f t="shared" si="11"/>
        <v>0</v>
      </c>
      <c r="E39" s="139"/>
      <c r="F39" s="139"/>
      <c r="G39" s="139">
        <f t="shared" si="12"/>
        <v>0</v>
      </c>
      <c r="H39" s="140" t="s">
        <v>375</v>
      </c>
    </row>
    <row r="40" spans="1:8" x14ac:dyDescent="0.25">
      <c r="A40" s="127" t="s">
        <v>376</v>
      </c>
      <c r="B40" s="139"/>
      <c r="C40" s="139"/>
      <c r="D40" s="139">
        <f t="shared" si="11"/>
        <v>0</v>
      </c>
      <c r="E40" s="139"/>
      <c r="F40" s="139"/>
      <c r="G40" s="139">
        <f t="shared" si="12"/>
        <v>0</v>
      </c>
      <c r="H40" s="140" t="s">
        <v>377</v>
      </c>
    </row>
    <row r="41" spans="1:8" x14ac:dyDescent="0.25">
      <c r="A41" s="127" t="s">
        <v>378</v>
      </c>
      <c r="B41" s="139"/>
      <c r="C41" s="139"/>
      <c r="D41" s="139">
        <f t="shared" si="11"/>
        <v>0</v>
      </c>
      <c r="E41" s="139"/>
      <c r="F41" s="139"/>
      <c r="G41" s="139">
        <f t="shared" si="12"/>
        <v>0</v>
      </c>
      <c r="H41" s="140" t="s">
        <v>379</v>
      </c>
    </row>
    <row r="42" spans="1:8" x14ac:dyDescent="0.25">
      <c r="A42" s="127"/>
      <c r="B42" s="139"/>
      <c r="C42" s="139"/>
      <c r="D42" s="139"/>
      <c r="E42" s="139"/>
      <c r="F42" s="139"/>
      <c r="G42" s="139"/>
    </row>
    <row r="43" spans="1:8" x14ac:dyDescent="0.25">
      <c r="A43" s="40" t="s">
        <v>380</v>
      </c>
      <c r="B43" s="143">
        <f>B44+B53+B61+B71</f>
        <v>0</v>
      </c>
      <c r="C43" s="143">
        <f t="shared" ref="C43:G43" si="13">C44+C53+C61+C71</f>
        <v>0</v>
      </c>
      <c r="D43" s="143">
        <f t="shared" si="13"/>
        <v>0</v>
      </c>
      <c r="E43" s="143">
        <f t="shared" si="13"/>
        <v>0</v>
      </c>
      <c r="F43" s="143">
        <f t="shared" si="13"/>
        <v>0</v>
      </c>
      <c r="G43" s="143">
        <f t="shared" si="13"/>
        <v>0</v>
      </c>
    </row>
    <row r="44" spans="1:8" x14ac:dyDescent="0.25">
      <c r="A44" s="93" t="s">
        <v>381</v>
      </c>
      <c r="B44" s="139">
        <f>SUM(B45:B52)</f>
        <v>0</v>
      </c>
      <c r="C44" s="139">
        <f t="shared" ref="C44:G44" si="14">SUM(C45:C52)</f>
        <v>0</v>
      </c>
      <c r="D44" s="139">
        <f t="shared" si="14"/>
        <v>0</v>
      </c>
      <c r="E44" s="139">
        <f t="shared" si="14"/>
        <v>0</v>
      </c>
      <c r="F44" s="139">
        <f t="shared" si="14"/>
        <v>0</v>
      </c>
      <c r="G44" s="139">
        <f t="shared" si="14"/>
        <v>0</v>
      </c>
    </row>
    <row r="45" spans="1:8" x14ac:dyDescent="0.25">
      <c r="A45" s="127" t="s">
        <v>321</v>
      </c>
      <c r="B45" s="139"/>
      <c r="C45" s="139"/>
      <c r="D45" s="139">
        <f t="shared" ref="D45:D52" si="15">B45+C45</f>
        <v>0</v>
      </c>
      <c r="E45" s="139"/>
      <c r="F45" s="139"/>
      <c r="G45" s="139">
        <f t="shared" ref="G45:G52" si="16">D45-E45</f>
        <v>0</v>
      </c>
      <c r="H45" s="140" t="s">
        <v>382</v>
      </c>
    </row>
    <row r="46" spans="1:8" x14ac:dyDescent="0.25">
      <c r="A46" s="127" t="s">
        <v>323</v>
      </c>
      <c r="B46" s="139"/>
      <c r="C46" s="139"/>
      <c r="D46" s="139">
        <f t="shared" si="15"/>
        <v>0</v>
      </c>
      <c r="E46" s="139"/>
      <c r="F46" s="139"/>
      <c r="G46" s="139">
        <f t="shared" si="16"/>
        <v>0</v>
      </c>
      <c r="H46" s="140" t="s">
        <v>383</v>
      </c>
    </row>
    <row r="47" spans="1:8" x14ac:dyDescent="0.25">
      <c r="A47" s="127" t="s">
        <v>325</v>
      </c>
      <c r="B47" s="139"/>
      <c r="C47" s="139"/>
      <c r="D47" s="139">
        <f t="shared" si="15"/>
        <v>0</v>
      </c>
      <c r="E47" s="139"/>
      <c r="F47" s="139"/>
      <c r="G47" s="139">
        <f t="shared" si="16"/>
        <v>0</v>
      </c>
      <c r="H47" s="140" t="s">
        <v>384</v>
      </c>
    </row>
    <row r="48" spans="1:8" x14ac:dyDescent="0.25">
      <c r="A48" s="127" t="s">
        <v>327</v>
      </c>
      <c r="B48" s="139"/>
      <c r="C48" s="139"/>
      <c r="D48" s="139">
        <f t="shared" si="15"/>
        <v>0</v>
      </c>
      <c r="E48" s="139"/>
      <c r="F48" s="139"/>
      <c r="G48" s="139">
        <f t="shared" si="16"/>
        <v>0</v>
      </c>
      <c r="H48" s="140" t="s">
        <v>385</v>
      </c>
    </row>
    <row r="49" spans="1:8" x14ac:dyDescent="0.25">
      <c r="A49" s="127" t="s">
        <v>329</v>
      </c>
      <c r="B49" s="139"/>
      <c r="C49" s="139"/>
      <c r="D49" s="139">
        <f t="shared" si="15"/>
        <v>0</v>
      </c>
      <c r="E49" s="139"/>
      <c r="F49" s="139"/>
      <c r="G49" s="139">
        <f t="shared" si="16"/>
        <v>0</v>
      </c>
      <c r="H49" s="140" t="s">
        <v>386</v>
      </c>
    </row>
    <row r="50" spans="1:8" x14ac:dyDescent="0.25">
      <c r="A50" s="127" t="s">
        <v>331</v>
      </c>
      <c r="B50" s="139"/>
      <c r="C50" s="139"/>
      <c r="D50" s="139">
        <f t="shared" si="15"/>
        <v>0</v>
      </c>
      <c r="E50" s="139"/>
      <c r="F50" s="139"/>
      <c r="G50" s="139">
        <f t="shared" si="16"/>
        <v>0</v>
      </c>
      <c r="H50" s="140" t="s">
        <v>387</v>
      </c>
    </row>
    <row r="51" spans="1:8" x14ac:dyDescent="0.25">
      <c r="A51" s="127" t="s">
        <v>333</v>
      </c>
      <c r="B51" s="139"/>
      <c r="C51" s="139"/>
      <c r="D51" s="139">
        <f t="shared" si="15"/>
        <v>0</v>
      </c>
      <c r="E51" s="139"/>
      <c r="F51" s="139"/>
      <c r="G51" s="139">
        <f t="shared" si="16"/>
        <v>0</v>
      </c>
      <c r="H51" s="140" t="s">
        <v>388</v>
      </c>
    </row>
    <row r="52" spans="1:8" x14ac:dyDescent="0.25">
      <c r="A52" s="127" t="s">
        <v>335</v>
      </c>
      <c r="B52" s="139"/>
      <c r="C52" s="139"/>
      <c r="D52" s="139">
        <f t="shared" si="15"/>
        <v>0</v>
      </c>
      <c r="E52" s="139"/>
      <c r="F52" s="139"/>
      <c r="G52" s="139">
        <f t="shared" si="16"/>
        <v>0</v>
      </c>
      <c r="H52" s="140" t="s">
        <v>389</v>
      </c>
    </row>
    <row r="53" spans="1:8" x14ac:dyDescent="0.25">
      <c r="A53" s="93" t="s">
        <v>337</v>
      </c>
      <c r="B53" s="139">
        <f>SUM(B54:B60)</f>
        <v>0</v>
      </c>
      <c r="C53" s="139">
        <f t="shared" ref="C53:G53" si="17">SUM(C54:C60)</f>
        <v>0</v>
      </c>
      <c r="D53" s="139">
        <f t="shared" si="17"/>
        <v>0</v>
      </c>
      <c r="E53" s="139">
        <f t="shared" si="17"/>
        <v>0</v>
      </c>
      <c r="F53" s="139">
        <f t="shared" si="17"/>
        <v>0</v>
      </c>
      <c r="G53" s="139">
        <f t="shared" si="17"/>
        <v>0</v>
      </c>
    </row>
    <row r="54" spans="1:8" x14ac:dyDescent="0.25">
      <c r="A54" s="127" t="s">
        <v>338</v>
      </c>
      <c r="B54" s="139"/>
      <c r="C54" s="139"/>
      <c r="D54" s="139">
        <f t="shared" ref="D54:D60" si="18">B54+C54</f>
        <v>0</v>
      </c>
      <c r="E54" s="139"/>
      <c r="F54" s="139"/>
      <c r="G54" s="139">
        <f t="shared" ref="G54:G60" si="19">D54-E54</f>
        <v>0</v>
      </c>
      <c r="H54" s="140" t="s">
        <v>390</v>
      </c>
    </row>
    <row r="55" spans="1:8" x14ac:dyDescent="0.25">
      <c r="A55" s="127" t="s">
        <v>340</v>
      </c>
      <c r="B55" s="139"/>
      <c r="C55" s="139"/>
      <c r="D55" s="139">
        <f t="shared" si="18"/>
        <v>0</v>
      </c>
      <c r="E55" s="139"/>
      <c r="F55" s="139"/>
      <c r="G55" s="139">
        <f t="shared" si="19"/>
        <v>0</v>
      </c>
      <c r="H55" s="140" t="s">
        <v>391</v>
      </c>
    </row>
    <row r="56" spans="1:8" x14ac:dyDescent="0.25">
      <c r="A56" s="127" t="s">
        <v>342</v>
      </c>
      <c r="B56" s="139"/>
      <c r="C56" s="139"/>
      <c r="D56" s="139">
        <f t="shared" si="18"/>
        <v>0</v>
      </c>
      <c r="E56" s="139"/>
      <c r="F56" s="139"/>
      <c r="G56" s="139">
        <f t="shared" si="19"/>
        <v>0</v>
      </c>
      <c r="H56" s="140" t="s">
        <v>392</v>
      </c>
    </row>
    <row r="57" spans="1:8" x14ac:dyDescent="0.25">
      <c r="A57" s="128" t="s">
        <v>344</v>
      </c>
      <c r="B57" s="139"/>
      <c r="C57" s="139"/>
      <c r="D57" s="139">
        <f t="shared" si="18"/>
        <v>0</v>
      </c>
      <c r="E57" s="139"/>
      <c r="F57" s="139"/>
      <c r="G57" s="139">
        <f t="shared" si="19"/>
        <v>0</v>
      </c>
      <c r="H57" s="140" t="s">
        <v>393</v>
      </c>
    </row>
    <row r="58" spans="1:8" x14ac:dyDescent="0.25">
      <c r="A58" s="127" t="s">
        <v>346</v>
      </c>
      <c r="B58" s="139"/>
      <c r="C58" s="139"/>
      <c r="D58" s="139">
        <f t="shared" si="18"/>
        <v>0</v>
      </c>
      <c r="E58" s="139"/>
      <c r="F58" s="139"/>
      <c r="G58" s="139">
        <f t="shared" si="19"/>
        <v>0</v>
      </c>
      <c r="H58" s="140" t="s">
        <v>394</v>
      </c>
    </row>
    <row r="59" spans="1:8" x14ac:dyDescent="0.25">
      <c r="A59" s="127" t="s">
        <v>348</v>
      </c>
      <c r="B59" s="139"/>
      <c r="C59" s="139"/>
      <c r="D59" s="139">
        <f t="shared" si="18"/>
        <v>0</v>
      </c>
      <c r="E59" s="139"/>
      <c r="F59" s="139"/>
      <c r="G59" s="139">
        <f t="shared" si="19"/>
        <v>0</v>
      </c>
      <c r="H59" s="140" t="s">
        <v>395</v>
      </c>
    </row>
    <row r="60" spans="1:8" x14ac:dyDescent="0.25">
      <c r="A60" s="127" t="s">
        <v>350</v>
      </c>
      <c r="B60" s="139"/>
      <c r="C60" s="139"/>
      <c r="D60" s="139">
        <f t="shared" si="18"/>
        <v>0</v>
      </c>
      <c r="E60" s="139"/>
      <c r="F60" s="139"/>
      <c r="G60" s="139">
        <f t="shared" si="19"/>
        <v>0</v>
      </c>
      <c r="H60" s="140" t="s">
        <v>396</v>
      </c>
    </row>
    <row r="61" spans="1:8" x14ac:dyDescent="0.25">
      <c r="A61" s="93" t="s">
        <v>352</v>
      </c>
      <c r="B61" s="139">
        <f>SUM(B62:B70)</f>
        <v>0</v>
      </c>
      <c r="C61" s="139">
        <f t="shared" ref="C61:G61" si="20">SUM(C62:C70)</f>
        <v>0</v>
      </c>
      <c r="D61" s="139">
        <f t="shared" si="20"/>
        <v>0</v>
      </c>
      <c r="E61" s="139">
        <f t="shared" si="20"/>
        <v>0</v>
      </c>
      <c r="F61" s="139">
        <f t="shared" si="20"/>
        <v>0</v>
      </c>
      <c r="G61" s="139">
        <f t="shared" si="20"/>
        <v>0</v>
      </c>
    </row>
    <row r="62" spans="1:8" x14ac:dyDescent="0.25">
      <c r="A62" s="127" t="s">
        <v>353</v>
      </c>
      <c r="B62" s="139"/>
      <c r="C62" s="139"/>
      <c r="D62" s="139">
        <f t="shared" ref="D62:D70" si="21">B62+C62</f>
        <v>0</v>
      </c>
      <c r="E62" s="139"/>
      <c r="F62" s="139"/>
      <c r="G62" s="139">
        <f t="shared" ref="G62:G70" si="22">D62-E62</f>
        <v>0</v>
      </c>
      <c r="H62" s="140" t="s">
        <v>397</v>
      </c>
    </row>
    <row r="63" spans="1:8" x14ac:dyDescent="0.25">
      <c r="A63" s="127" t="s">
        <v>355</v>
      </c>
      <c r="B63" s="139"/>
      <c r="C63" s="139"/>
      <c r="D63" s="139">
        <f t="shared" si="21"/>
        <v>0</v>
      </c>
      <c r="E63" s="139"/>
      <c r="F63" s="139"/>
      <c r="G63" s="139">
        <f t="shared" si="22"/>
        <v>0</v>
      </c>
      <c r="H63" s="140" t="s">
        <v>398</v>
      </c>
    </row>
    <row r="64" spans="1:8" x14ac:dyDescent="0.25">
      <c r="A64" s="127" t="s">
        <v>357</v>
      </c>
      <c r="B64" s="139"/>
      <c r="C64" s="139"/>
      <c r="D64" s="139">
        <f t="shared" si="21"/>
        <v>0</v>
      </c>
      <c r="E64" s="139"/>
      <c r="F64" s="139"/>
      <c r="G64" s="139">
        <f t="shared" si="22"/>
        <v>0</v>
      </c>
      <c r="H64" s="140" t="s">
        <v>399</v>
      </c>
    </row>
    <row r="65" spans="1:8" x14ac:dyDescent="0.25">
      <c r="A65" s="127" t="s">
        <v>359</v>
      </c>
      <c r="B65" s="139"/>
      <c r="C65" s="139"/>
      <c r="D65" s="139">
        <f t="shared" si="21"/>
        <v>0</v>
      </c>
      <c r="E65" s="139"/>
      <c r="F65" s="139"/>
      <c r="G65" s="139">
        <f t="shared" si="22"/>
        <v>0</v>
      </c>
      <c r="H65" s="140" t="s">
        <v>400</v>
      </c>
    </row>
    <row r="66" spans="1:8" x14ac:dyDescent="0.25">
      <c r="A66" s="127" t="s">
        <v>361</v>
      </c>
      <c r="B66" s="139"/>
      <c r="C66" s="139"/>
      <c r="D66" s="139">
        <f t="shared" si="21"/>
        <v>0</v>
      </c>
      <c r="E66" s="139"/>
      <c r="F66" s="139"/>
      <c r="G66" s="139">
        <f t="shared" si="22"/>
        <v>0</v>
      </c>
      <c r="H66" s="140" t="s">
        <v>401</v>
      </c>
    </row>
    <row r="67" spans="1:8" x14ac:dyDescent="0.25">
      <c r="A67" s="127" t="s">
        <v>363</v>
      </c>
      <c r="B67" s="139"/>
      <c r="C67" s="139"/>
      <c r="D67" s="139">
        <f t="shared" si="21"/>
        <v>0</v>
      </c>
      <c r="E67" s="139"/>
      <c r="F67" s="139"/>
      <c r="G67" s="139">
        <f t="shared" si="22"/>
        <v>0</v>
      </c>
      <c r="H67" s="140" t="s">
        <v>402</v>
      </c>
    </row>
    <row r="68" spans="1:8" x14ac:dyDescent="0.25">
      <c r="A68" s="127" t="s">
        <v>365</v>
      </c>
      <c r="B68" s="139"/>
      <c r="C68" s="139"/>
      <c r="D68" s="139">
        <f t="shared" si="21"/>
        <v>0</v>
      </c>
      <c r="E68" s="139"/>
      <c r="F68" s="139"/>
      <c r="G68" s="139">
        <f t="shared" si="22"/>
        <v>0</v>
      </c>
      <c r="H68" s="140" t="s">
        <v>403</v>
      </c>
    </row>
    <row r="69" spans="1:8" x14ac:dyDescent="0.25">
      <c r="A69" s="127" t="s">
        <v>367</v>
      </c>
      <c r="B69" s="139"/>
      <c r="C69" s="139"/>
      <c r="D69" s="139">
        <f t="shared" si="21"/>
        <v>0</v>
      </c>
      <c r="E69" s="139"/>
      <c r="F69" s="139"/>
      <c r="G69" s="139">
        <f t="shared" si="22"/>
        <v>0</v>
      </c>
      <c r="H69" s="140" t="s">
        <v>404</v>
      </c>
    </row>
    <row r="70" spans="1:8" x14ac:dyDescent="0.25">
      <c r="A70" s="127" t="s">
        <v>369</v>
      </c>
      <c r="B70" s="139"/>
      <c r="C70" s="139"/>
      <c r="D70" s="139">
        <f t="shared" si="21"/>
        <v>0</v>
      </c>
      <c r="E70" s="139"/>
      <c r="F70" s="139"/>
      <c r="G70" s="139">
        <f t="shared" si="22"/>
        <v>0</v>
      </c>
      <c r="H70" s="140" t="s">
        <v>405</v>
      </c>
    </row>
    <row r="71" spans="1:8" x14ac:dyDescent="0.25">
      <c r="A71" s="142" t="s">
        <v>406</v>
      </c>
      <c r="B71" s="144">
        <f>SUM(B72:B75)</f>
        <v>0</v>
      </c>
      <c r="C71" s="144">
        <f t="shared" ref="C71:G71" si="23">SUM(C72:C75)</f>
        <v>0</v>
      </c>
      <c r="D71" s="144">
        <f t="shared" si="23"/>
        <v>0</v>
      </c>
      <c r="E71" s="144">
        <f t="shared" si="23"/>
        <v>0</v>
      </c>
      <c r="F71" s="144">
        <f t="shared" si="23"/>
        <v>0</v>
      </c>
      <c r="G71" s="144">
        <f t="shared" si="23"/>
        <v>0</v>
      </c>
    </row>
    <row r="72" spans="1:8" ht="30" x14ac:dyDescent="0.25">
      <c r="A72" s="127" t="s">
        <v>372</v>
      </c>
      <c r="B72" s="139"/>
      <c r="C72" s="139"/>
      <c r="D72" s="139">
        <f t="shared" ref="D72:D75" si="24">B72+C72</f>
        <v>0</v>
      </c>
      <c r="E72" s="139"/>
      <c r="F72" s="139"/>
      <c r="G72" s="139">
        <f t="shared" ref="G72:G75" si="25">D72-E72</f>
        <v>0</v>
      </c>
      <c r="H72" s="140" t="s">
        <v>407</v>
      </c>
    </row>
    <row r="73" spans="1:8" ht="30" x14ac:dyDescent="0.25">
      <c r="A73" s="127" t="s">
        <v>374</v>
      </c>
      <c r="B73" s="139"/>
      <c r="C73" s="139"/>
      <c r="D73" s="139">
        <f t="shared" si="24"/>
        <v>0</v>
      </c>
      <c r="E73" s="139"/>
      <c r="F73" s="139"/>
      <c r="G73" s="139">
        <f t="shared" si="25"/>
        <v>0</v>
      </c>
      <c r="H73" s="140" t="s">
        <v>408</v>
      </c>
    </row>
    <row r="74" spans="1:8" x14ac:dyDescent="0.25">
      <c r="A74" s="127" t="s">
        <v>376</v>
      </c>
      <c r="B74" s="139"/>
      <c r="C74" s="139"/>
      <c r="D74" s="139">
        <f t="shared" si="24"/>
        <v>0</v>
      </c>
      <c r="E74" s="139"/>
      <c r="F74" s="139"/>
      <c r="G74" s="139">
        <f t="shared" si="25"/>
        <v>0</v>
      </c>
      <c r="H74" s="140" t="s">
        <v>409</v>
      </c>
    </row>
    <row r="75" spans="1:8" x14ac:dyDescent="0.25">
      <c r="A75" s="127" t="s">
        <v>378</v>
      </c>
      <c r="B75" s="139"/>
      <c r="C75" s="139"/>
      <c r="D75" s="139">
        <f t="shared" si="24"/>
        <v>0</v>
      </c>
      <c r="E75" s="139"/>
      <c r="F75" s="139"/>
      <c r="G75" s="139">
        <f t="shared" si="25"/>
        <v>0</v>
      </c>
      <c r="H75" s="140" t="s">
        <v>410</v>
      </c>
    </row>
    <row r="76" spans="1:8" x14ac:dyDescent="0.25">
      <c r="A76" s="29"/>
      <c r="B76" s="145"/>
      <c r="C76" s="145"/>
      <c r="D76" s="145"/>
      <c r="E76" s="145"/>
      <c r="F76" s="145"/>
      <c r="G76" s="145"/>
    </row>
    <row r="77" spans="1:8" x14ac:dyDescent="0.25">
      <c r="A77" s="40" t="s">
        <v>411</v>
      </c>
      <c r="B77" s="143">
        <f>B9+B43</f>
        <v>21900083</v>
      </c>
      <c r="C77" s="143">
        <f t="shared" ref="C77:G77" si="26">C9+C43</f>
        <v>0</v>
      </c>
      <c r="D77" s="143">
        <f t="shared" si="26"/>
        <v>21900083</v>
      </c>
      <c r="E77" s="143">
        <f t="shared" si="26"/>
        <v>18941743.009999998</v>
      </c>
      <c r="F77" s="143">
        <f t="shared" si="26"/>
        <v>18394496.890000001</v>
      </c>
      <c r="G77" s="143">
        <f t="shared" si="26"/>
        <v>2958339.9900000012</v>
      </c>
    </row>
    <row r="78" spans="1:8" x14ac:dyDescent="0.25">
      <c r="A78" s="89"/>
      <c r="B78" s="146"/>
      <c r="C78" s="146"/>
      <c r="D78" s="146"/>
      <c r="E78" s="146"/>
      <c r="F78" s="146"/>
      <c r="G78" s="146"/>
      <c r="H78" s="147"/>
    </row>
    <row r="79" spans="1:8" x14ac:dyDescent="0.25">
      <c r="A79" s="54" t="s">
        <v>286</v>
      </c>
      <c r="B79" s="55"/>
      <c r="C79" s="55"/>
      <c r="D79" s="2"/>
      <c r="E79" s="2"/>
    </row>
    <row r="80" spans="1:8" x14ac:dyDescent="0.25">
      <c r="A80" s="1"/>
      <c r="B80" s="1"/>
      <c r="C80" s="2"/>
      <c r="D80" s="2"/>
      <c r="E80" s="2"/>
    </row>
    <row r="81" spans="1:5" x14ac:dyDescent="0.25">
      <c r="A81" s="1"/>
      <c r="B81" s="1"/>
      <c r="C81" s="2"/>
      <c r="D81" s="2"/>
      <c r="E81" s="2"/>
    </row>
    <row r="82" spans="1:5" x14ac:dyDescent="0.25">
      <c r="A82" s="1"/>
      <c r="B82" s="1"/>
      <c r="C82" s="2"/>
      <c r="D82" s="2"/>
      <c r="E82" s="2"/>
    </row>
    <row r="83" spans="1:5" x14ac:dyDescent="0.25">
      <c r="A83" s="1" t="s">
        <v>287</v>
      </c>
      <c r="B83" s="2"/>
      <c r="C83" s="2" t="s">
        <v>116</v>
      </c>
      <c r="D83" s="2"/>
      <c r="E83" s="56"/>
    </row>
    <row r="84" spans="1:5" x14ac:dyDescent="0.25">
      <c r="A84" s="1" t="s">
        <v>288</v>
      </c>
      <c r="B84" s="2"/>
      <c r="C84" s="2" t="s">
        <v>289</v>
      </c>
      <c r="D84" s="2"/>
      <c r="E84" s="56"/>
    </row>
    <row r="85" spans="1:5" x14ac:dyDescent="0.25">
      <c r="A85" s="1" t="s">
        <v>290</v>
      </c>
      <c r="B85" s="2"/>
      <c r="C85" s="2" t="s">
        <v>117</v>
      </c>
      <c r="D85" s="2"/>
      <c r="E85" s="56"/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  <pageSetup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351-F1</vt:lpstr>
      <vt:lpstr>352 F2</vt:lpstr>
      <vt:lpstr>353 F3</vt:lpstr>
      <vt:lpstr>354 F4</vt:lpstr>
      <vt:lpstr>355 F5</vt:lpstr>
      <vt:lpstr>356 F6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SMAPAS SALVATIERRA</cp:lastModifiedBy>
  <dcterms:created xsi:type="dcterms:W3CDTF">2020-10-21T15:19:07Z</dcterms:created>
  <dcterms:modified xsi:type="dcterms:W3CDTF">2021-02-23T19:16:12Z</dcterms:modified>
</cp:coreProperties>
</file>