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EG PRIMER TRIMESTRE 2020\"/>
    </mc:Choice>
  </mc:AlternateContent>
  <bookViews>
    <workbookView xWindow="0" yWindow="0" windowWidth="19200" windowHeight="1099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20" i="63" s="1"/>
  <c r="C39" i="64" l="1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<sst xmlns="http://schemas.openxmlformats.org/spreadsheetml/2006/main" count="1018" uniqueCount="671">
  <si>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</si>
  <si>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</si>
  <si>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</si>
  <si>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</si>
  <si>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</si>
  <si>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</si>
  <si>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</si>
  <si>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</si>
  <si>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</si>
  <si>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</si>
  <si>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</si>
  <si>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</si>
  <si>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</si>
  <si>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</si>
  <si>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</si>
  <si>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</si>
  <si>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</si>
  <si>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</si>
  <si>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</si>
  <si>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</si>
  <si>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</si>
  <si>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</si>
  <si>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</si>
  <si>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</si>
  <si>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</si>
  <si>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</si>
  <si>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</si>
  <si>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</si>
  <si>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</si>
  <si>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</si>
  <si>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</si>
  <si>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</si>
  <si>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</si>
  <si>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</si>
  <si>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</si>
  <si>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</si>
  <si>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</si>
  <si>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</si>
  <si>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</si>
  <si>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</si>
  <si>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</si>
  <si>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</si>
  <si>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</si>
  <si>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</si>
  <si>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</si>
  <si>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</si>
  <si>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</si>
  <si>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</si>
  <si>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</si>
  <si>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</si>
  <si>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</si>
  <si>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</si>
  <si>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</si>
  <si>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</si>
  <si>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</si>
  <si>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</si>
  <si>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</si>
  <si>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</si>
  <si>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</si>
  <si>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</si>
  <si>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</si>
  <si>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</si>
  <si>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</si>
  <si>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</si>
  <si>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</si>
  <si>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</si>
  <si>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</si>
  <si>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</si>
  <si>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</si>
  <si>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</si>
  <si>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</si>
  <si>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</si>
  <si>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</si>
  <si>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</si>
  <si>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</si>
  <si>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</si>
  <si>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</si>
  <si>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</si>
  <si>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</si>
  <si>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</si>
  <si>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</si>
  <si>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</si>
  <si>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</si>
  <si>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</si>
  <si>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</si>
  <si>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</si>
  <si>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</si>
  <si>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</si>
  <si>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</si>
  <si>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</si>
  <si>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</si>
  <si>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</si>
  <si>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</si>
  <si>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</si>
  <si>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</si>
  <si>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</si>
  <si>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</si>
  <si>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</si>
  <si>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</si>
  <si>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</si>
  <si>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</si>
  <si>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</si>
  <si>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</si>
  <si>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</si>
  <si>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</si>
  <si>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</si>
  <si>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</si>
  <si>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</si>
  <si>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</si>
  <si>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</si>
  <si>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</si>
  <si>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</si>
  <si>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</si>
  <si>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</si>
  <si>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</si>
  <si>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</si>
  <si>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</si>
  <si>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</si>
  <si>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</si>
  <si>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</si>
  <si>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</si>
  <si>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</si>
  <si>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</si>
  <si>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</si>
  <si>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</si>
  <si>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</si>
  <si>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</si>
  <si>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</si>
  <si>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</si>
  <si>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</si>
  <si>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</si>
  <si>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</si>
  <si>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</si>
  <si>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</si>
  <si>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</si>
  <si>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</si>
  <si>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</si>
  <si>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</si>
  <si>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</si>
  <si>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</si>
  <si>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</si>
  <si>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</si>
  <si>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</si>
  <si>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</si>
  <si>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</si>
  <si>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</si>
  <si>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</si>
  <si>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</si>
  <si>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</si>
  <si>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</si>
  <si>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</si>
  <si>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</si>
  <si>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</si>
  <si>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</si>
  <si>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</si>
  <si>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</si>
  <si>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</si>
  <si>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</si>
  <si>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</si>
  <si>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</si>
  <si>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</si>
  <si>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</si>
  <si>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</si>
  <si>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</si>
  <si>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</si>
  <si>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</si>
  <si>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</si>
  <si>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</si>
  <si>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</si>
  <si>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</si>
  <si>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</si>
  <si>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</si>
  <si>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</si>
  <si>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</si>
  <si>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</si>
  <si>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</si>
  <si>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</si>
  <si>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</si>
  <si>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</si>
  <si>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</si>
  <si>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</si>
  <si>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</si>
  <si>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</si>
  <si>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</si>
  <si>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</si>
  <si>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</si>
  <si>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</si>
  <si>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</si>
  <si>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</si>
  <si>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</si>
  <si>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</si>
  <si>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</si>
  <si>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</si>
  <si>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</si>
  <si>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</si>
  <si>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</si>
  <si>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</si>
  <si>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</si>
  <si>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</si>
  <si>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</si>
  <si>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</si>
  <si>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</si>
  <si>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</si>
  <si>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</si>
  <si>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</si>
  <si>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</si>
  <si>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</si>
  <si>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</si>
  <si>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</si>
  <si>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</si>
  <si>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</si>
  <si>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</si>
  <si>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</si>
  <si>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</si>
  <si>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</si>
  <si>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</si>
  <si>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</si>
  <si>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</si>
  <si>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</si>
  <si>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</si>
  <si>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</si>
  <si>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</si>
  <si>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</si>
  <si>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</si>
  <si>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</si>
  <si>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</si>
  <si>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</si>
  <si>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</si>
  <si>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</si>
  <si>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</si>
  <si>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</si>
  <si>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</si>
  <si>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</si>
  <si>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</si>
  <si>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</si>
  <si>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</si>
  <si>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</si>
  <si>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</si>
  <si>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</si>
  <si>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</si>
  <si>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</si>
  <si>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</si>
  <si>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</si>
  <si>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</si>
  <si>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</si>
  <si>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</si>
  <si>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</si>
  <si>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</si>
  <si>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</si>
  <si>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</si>
  <si>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</si>
  <si>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</si>
  <si>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</si>
  <si>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</si>
  <si>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</si>
  <si>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</si>
  <si>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</si>
  <si>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</si>
  <si>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</si>
  <si>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</si>
  <si>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</si>
  <si>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</si>
  <si>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</si>
  <si>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</si>
  <si>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</si>
  <si>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</si>
  <si>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</si>
  <si>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</si>
  <si>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</si>
  <si>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</si>
  <si>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</si>
  <si>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</si>
  <si>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</si>
  <si>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</si>
  <si>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</si>
  <si>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</si>
  <si>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</si>
  <si>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</si>
  <si>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</si>
  <si>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</si>
  <si>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</si>
  <si>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</si>
  <si>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</si>
  <si>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</si>
  <si>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</si>
  <si>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</si>
  <si>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</si>
  <si>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</si>
  <si>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</si>
  <si>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</si>
  <si>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</si>
  <si>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</si>
  <si>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</si>
  <si>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</si>
  <si>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</si>
  <si>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</si>
  <si>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</si>
  <si>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</si>
  <si>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</si>
  <si>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</si>
  <si>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</si>
  <si>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</si>
  <si>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</si>
  <si>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</si>
  <si>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</si>
  <si>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</si>
  <si>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</si>
  <si>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</si>
  <si>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</si>
  <si>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</si>
  <si>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</si>
  <si>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</si>
  <si>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</si>
  <si>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</si>
  <si>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</si>
  <si>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</si>
  <si>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</si>
  <si>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</si>
  <si>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</si>
  <si>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</si>
  <si>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</si>
  <si>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</si>
  <si>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</si>
  <si>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</si>
  <si>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</si>
  <si>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</si>
  <si>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</si>
  <si>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</si>
  <si>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</si>
  <si>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</si>
  <si>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</si>
  <si>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</si>
  <si>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</si>
  <si>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</si>
  <si>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</si>
  <si>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</si>
  <si>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</si>
  <si>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</si>
  <si>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</si>
  <si>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</si>
  <si>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</si>
  <si>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</si>
  <si>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</si>
  <si>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</si>
  <si>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</si>
  <si>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</si>
  <si>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</si>
  <si>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</si>
  <si>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</si>
  <si>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</si>
  <si>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</si>
  <si>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</si>
  <si>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</si>
  <si>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</si>
  <si>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</si>
  <si>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</si>
  <si>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</si>
  <si>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</si>
  <si>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</si>
  <si>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</si>
  <si>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</si>
  <si>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</si>
  <si>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</si>
  <si>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</si>
  <si>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</si>
  <si>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</si>
  <si>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</si>
  <si>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</si>
  <si>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</si>
  <si>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</si>
  <si>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</si>
  <si>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</si>
  <si>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</si>
  <si>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</si>
  <si>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</si>
  <si>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</si>
  <si>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</si>
  <si>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</si>
  <si>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</si>
  <si>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</si>
  <si>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</si>
  <si>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</si>
  <si>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</si>
  <si>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</si>
  <si>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</si>
  <si>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</si>
  <si>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</si>
  <si>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</si>
  <si>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</si>
  <si>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</si>
  <si>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</si>
  <si>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</si>
  <si>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</si>
  <si>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</si>
  <si>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</si>
  <si>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</si>
  <si>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</si>
  <si>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</si>
  <si>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</si>
  <si>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</si>
  <si>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</si>
  <si>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</si>
  <si>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</si>
  <si>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</si>
  <si>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</si>
  <si>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</si>
  <si>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</si>
  <si>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</si>
  <si>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</si>
  <si>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</si>
  <si>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</si>
  <si>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</si>
  <si>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</si>
  <si>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</si>
  <si>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</si>
  <si>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</si>
  <si>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</si>
  <si>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</si>
  <si>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</si>
  <si>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</si>
  <si>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</si>
  <si>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</si>
  <si>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</si>
  <si>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</si>
  <si>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</si>
  <si>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</si>
  <si>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</si>
  <si>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</si>
  <si>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</si>
  <si>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</si>
  <si>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</si>
  <si>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</si>
  <si>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</si>
  <si>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</si>
  <si>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</si>
  <si>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</si>
  <si>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</si>
  <si>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</si>
  <si>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</si>
  <si>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</si>
  <si>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</si>
  <si>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</si>
  <si>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</si>
  <si>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</si>
  <si>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</si>
  <si>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</si>
  <si>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</si>
  <si>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</si>
  <si>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</si>
  <si>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</si>
  <si>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</si>
  <si>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</si>
  <si>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</si>
  <si>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</si>
  <si>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</si>
  <si>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</si>
  <si>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</si>
  <si>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</si>
  <si>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</si>
  <si>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</si>
  <si>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</si>
  <si>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</si>
  <si>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</si>
  <si>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</si>
  <si>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</si>
  <si>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</si>
  <si>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</si>
  <si>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</si>
  <si>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</si>
  <si>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</si>
  <si>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</si>
  <si>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</si>
  <si>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</si>
  <si>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</si>
  <si>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</si>
  <si>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</si>
  <si>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</si>
  <si>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</si>
  <si>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</si>
  <si>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</si>
  <si>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</si>
  <si>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</si>
  <si>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</si>
  <si>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</si>
  <si>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</si>
  <si>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</si>
  <si>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</si>
  <si>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</si>
  <si>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</si>
  <si>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</si>
  <si>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</si>
  <si>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</si>
  <si>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</si>
  <si>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</si>
  <si>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</si>
  <si>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</si>
  <si>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</si>
  <si>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</si>
  <si>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</si>
  <si>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</si>
  <si>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</si>
  <si>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</si>
  <si>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</si>
  <si>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</si>
  <si>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</si>
  <si>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</si>
  <si>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</si>
  <si>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</si>
  <si>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</si>
  <si>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</si>
  <si>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</si>
  <si>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</si>
  <si>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</si>
  <si>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</si>
  <si>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</si>
  <si>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</si>
  <si>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</si>
  <si>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</si>
  <si>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</si>
  <si>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</si>
  <si>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</si>
  <si>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</si>
  <si>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</si>
  <si>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</si>
  <si>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</si>
  <si>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</si>
  <si>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</si>
  <si>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</si>
  <si>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</si>
  <si>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</si>
  <si>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</si>
  <si>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</si>
  <si>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</si>
  <si>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</si>
  <si>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</si>
  <si>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</si>
  <si>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</si>
  <si>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</si>
  <si>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</si>
  <si>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</si>
  <si>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</si>
  <si>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</si>
  <si>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</si>
  <si>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</si>
  <si>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</si>
  <si>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</si>
  <si>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</si>
  <si>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</si>
  <si>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</si>
  <si>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</si>
  <si>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</si>
  <si>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</si>
  <si>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</si>
  <si>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</si>
  <si>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</si>
  <si>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</si>
  <si>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</si>
  <si>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</si>
  <si>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</si>
  <si>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</si>
  <si>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</si>
  <si>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</si>
  <si>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</si>
  <si>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</si>
  <si>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</si>
  <si>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</si>
  <si>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</si>
  <si>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</si>
  <si>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</si>
  <si>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</si>
  <si>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</si>
  <si>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</si>
  <si>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</si>
  <si>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</si>
  <si>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</si>
  <si>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</si>
  <si>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</si>
  <si>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</si>
  <si>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</si>
  <si>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</si>
  <si>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</si>
  <si>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</si>
  <si>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</si>
  <si>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</si>
  <si>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</si>
  <si>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</si>
  <si>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</si>
  <si>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</si>
  <si>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</si>
  <si>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</si>
  <si>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</si>
  <si>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</si>
  <si>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</si>
  <si>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</si>
  <si>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</si>
  <si>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</si>
  <si>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</si>
  <si>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</si>
  <si>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</si>
  <si>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</si>
  <si>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</si>
  <si>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</si>
  <si>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</si>
  <si>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</si>
  <si>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</si>
  <si>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</si>
  <si>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</si>
  <si>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</si>
  <si>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</si>
  <si>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</si>
  <si>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</si>
  <si>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</si>
  <si>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</si>
  <si>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</si>
  <si>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</si>
  <si>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</si>
  <si>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</si>
  <si>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</si>
  <si>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</si>
  <si>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</si>
  <si>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</si>
  <si>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</si>
  <si>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</si>
  <si>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</si>
  <si>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</si>
  <si>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</si>
  <si>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</si>
  <si>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</si>
  <si>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</si>
  <si>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</si>
  <si>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</si>
  <si>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</si>
  <si>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</si>
  <si>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</si>
  <si>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</si>
  <si>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</si>
  <si>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</si>
  <si>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</si>
  <si>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</si>
  <si>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</si>
  <si>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</si>
  <si>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</si>
  <si>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</si>
  <si>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</si>
  <si>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</si>
  <si>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</si>
  <si>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</si>
  <si>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</si>
  <si>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</si>
  <si>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</si>
  <si>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</si>
  <si>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</si>
  <si>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MUNICIPAL DE AGUA POTABLE Y ALCANTARILLADO PARA EL MUNICIPIO DE SALVATIERRA GTO</t>
  </si>
  <si>
    <t>Correspondiente del 1 de Enero al AL 31 DE MARZO DEL 2020</t>
  </si>
  <si>
    <t>Bajo protesta de decir verdad declaramos que los Estados Financierosy sus notas,son razonablemente correctos y son responsabilidad del emisor.</t>
  </si>
  <si>
    <t xml:space="preserve"> </t>
  </si>
  <si>
    <t>ELABORO</t>
  </si>
  <si>
    <t>REVISO</t>
  </si>
  <si>
    <t>AUTORIZO</t>
  </si>
  <si>
    <t xml:space="preserve">C.P. Francisco Ramos Ortega </t>
  </si>
  <si>
    <t xml:space="preserve">Ing. Agustin Rosillo Chavez </t>
  </si>
  <si>
    <t>C.P. Karla Alejandrina Lanuza Hernandez</t>
  </si>
  <si>
    <t>Contador General</t>
  </si>
  <si>
    <t>Director general</t>
  </si>
  <si>
    <t>Presidente del Consejo Directivo</t>
  </si>
  <si>
    <t xml:space="preserve">ELABORO                                                                                  REVISO </t>
  </si>
  <si>
    <t>C.P. Francisco Ramos ortega                                                    Ing Agustin Rosillo Chavez</t>
  </si>
  <si>
    <t>Contador General                                                                      Director General</t>
  </si>
  <si>
    <t xml:space="preserve">ELABORO                                                                              REVISO </t>
  </si>
  <si>
    <t>C.P. Francisco Ramos ortega                                                Ing Agustin Rosillo Chavez</t>
  </si>
  <si>
    <t>Contador General                                                            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</si>
</sst>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8"/>
  <sheetViews>
    <sheetView zoomScaleNormal="100" zoomScaleSheetLayoutView="100" workbookViewId="0">
      <pane ySplit="4" topLeftCell="A23" activePane="bottomLeft" state="frozen"/>
      <selection activeCell="A14" sqref="A14:B14"/>
      <selection pane="bottomLeft" activeCell="D13" sqref="D13"/>
    </sheetView>
  </sheetViews>
  <sheetFormatPr baseColWidth="10" defaultColWidth="12.85546875" defaultRowHeight="11.25" x14ac:dyDescent="0.2"/>
  <cols>
    <col min="1" max="1" width="21.5703125" style="36" customWidth="1"/>
    <col min="2" max="2" width="73.85546875" style="36" bestFit="1" customWidth="1"/>
    <col min="3" max="3" width="19.85546875" style="36" customWidth="1"/>
    <col min="4" max="4" width="12.85546875" style="36"/>
    <col min="5" max="5" width="16.7109375" style="36" customWidth="1"/>
    <col min="6" max="16384" width="12.85546875" style="36"/>
  </cols>
  <sheetData>
    <row r="1" spans="1:5" ht="18.95" customHeight="1" x14ac:dyDescent="0.2">
      <c r="A1" s="168" t="s">
        <v>652</v>
      </c>
      <c r="B1" s="168"/>
      <c r="C1" s="72"/>
      <c r="D1" s="69" t="s">
        <v>244</v>
      </c>
      <c r="E1" s="70">
        <v>2020</v>
      </c>
    </row>
    <row r="2" spans="1:5" ht="18.95" customHeight="1" x14ac:dyDescent="0.2">
      <c r="A2" s="169" t="s">
        <v>557</v>
      </c>
      <c r="B2" s="169"/>
      <c r="C2" s="91"/>
      <c r="D2" s="69" t="s">
        <v>246</v>
      </c>
      <c r="E2" s="72" t="s">
        <v>247</v>
      </c>
    </row>
    <row r="3" spans="1:5" ht="18.95" customHeight="1" x14ac:dyDescent="0.2">
      <c r="A3" s="170" t="s">
        <v>653</v>
      </c>
      <c r="B3" s="170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  <row r="49" spans="1:5" ht="22.5" x14ac:dyDescent="0.2">
      <c r="B49" s="165" t="s">
        <v>654</v>
      </c>
      <c r="C49" s="165"/>
      <c r="D49" s="165" t="s">
        <v>655</v>
      </c>
      <c r="E49" s="166"/>
    </row>
    <row r="50" spans="1:5" x14ac:dyDescent="0.2">
      <c r="B50" s="165"/>
      <c r="C50" s="165"/>
      <c r="D50" s="166"/>
      <c r="E50" s="166"/>
    </row>
    <row r="51" spans="1:5" x14ac:dyDescent="0.2">
      <c r="B51" s="165"/>
      <c r="C51" s="165"/>
      <c r="D51" s="166"/>
      <c r="E51" s="166"/>
    </row>
    <row r="52" spans="1:5" x14ac:dyDescent="0.2">
      <c r="B52" s="165"/>
      <c r="C52" s="165"/>
      <c r="D52" s="166"/>
      <c r="E52" s="166"/>
    </row>
    <row r="53" spans="1:5" x14ac:dyDescent="0.2">
      <c r="B53" s="165"/>
      <c r="C53" s="165"/>
      <c r="D53" s="166"/>
      <c r="E53" s="166"/>
    </row>
    <row r="54" spans="1:5" x14ac:dyDescent="0.2">
      <c r="B54" s="84"/>
      <c r="C54" s="84"/>
      <c r="D54" s="84"/>
      <c r="E54" s="84"/>
    </row>
    <row r="55" spans="1:5" x14ac:dyDescent="0.2">
      <c r="A55" s="165" t="s">
        <v>656</v>
      </c>
      <c r="B55" s="166" t="s">
        <v>657</v>
      </c>
      <c r="C55" s="166" t="s">
        <v>658</v>
      </c>
      <c r="D55" s="166"/>
    </row>
    <row r="56" spans="1:5" ht="11.25" customHeight="1" x14ac:dyDescent="0.2">
      <c r="A56" s="165" t="s">
        <v>659</v>
      </c>
      <c r="B56" s="166" t="s">
        <v>660</v>
      </c>
      <c r="C56" s="166" t="s">
        <v>661</v>
      </c>
      <c r="D56" s="166"/>
    </row>
    <row r="57" spans="1:5" x14ac:dyDescent="0.2">
      <c r="A57" s="165" t="s">
        <v>662</v>
      </c>
      <c r="B57" s="166" t="s">
        <v>663</v>
      </c>
      <c r="C57" s="166" t="s">
        <v>664</v>
      </c>
      <c r="D57" s="166"/>
    </row>
    <row r="58" spans="1:5" x14ac:dyDescent="0.2">
      <c r="A58" s="84"/>
      <c r="B58" s="84"/>
      <c r="C58" s="84"/>
      <c r="D58" s="8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E40" sqref="E40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29.42578125" style="94" customWidth="1"/>
    <col min="4" max="16384" width="11.42578125" style="94"/>
  </cols>
  <sheetData>
    <row r="1" spans="1:3" s="92" customFormat="1" ht="18" customHeight="1" x14ac:dyDescent="0.25">
      <c r="A1" s="174" t="s">
        <v>652</v>
      </c>
      <c r="B1" s="175"/>
      <c r="C1" s="176"/>
    </row>
    <row r="2" spans="1:3" s="92" customFormat="1" ht="18" customHeight="1" x14ac:dyDescent="0.25">
      <c r="A2" s="177" t="s">
        <v>554</v>
      </c>
      <c r="B2" s="178"/>
      <c r="C2" s="179"/>
    </row>
    <row r="3" spans="1:3" s="92" customFormat="1" ht="18" customHeight="1" x14ac:dyDescent="0.25">
      <c r="A3" s="177" t="s">
        <v>653</v>
      </c>
      <c r="B3" s="178"/>
      <c r="C3" s="179"/>
    </row>
    <row r="4" spans="1:3" s="95" customFormat="1" ht="18" customHeight="1" x14ac:dyDescent="0.2">
      <c r="A4" s="180" t="s">
        <v>550</v>
      </c>
      <c r="B4" s="181"/>
      <c r="C4" s="182"/>
    </row>
    <row r="5" spans="1:3" s="93" customFormat="1" x14ac:dyDescent="0.2">
      <c r="A5" s="113" t="s">
        <v>590</v>
      </c>
      <c r="B5" s="113"/>
      <c r="C5" s="114">
        <v>6984990.5999999996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5" x14ac:dyDescent="0.2">
      <c r="A17" s="128">
        <v>3.2</v>
      </c>
      <c r="B17" s="121" t="s">
        <v>599</v>
      </c>
      <c r="C17" s="119">
        <v>0</v>
      </c>
    </row>
    <row r="18" spans="1:5" x14ac:dyDescent="0.2">
      <c r="A18" s="128">
        <v>3.3</v>
      </c>
      <c r="B18" s="123" t="s">
        <v>600</v>
      </c>
      <c r="C18" s="129">
        <v>0</v>
      </c>
    </row>
    <row r="19" spans="1:5" x14ac:dyDescent="0.2">
      <c r="A19" s="115"/>
      <c r="B19" s="130"/>
      <c r="C19" s="131"/>
    </row>
    <row r="20" spans="1:5" x14ac:dyDescent="0.2">
      <c r="A20" s="132" t="s">
        <v>125</v>
      </c>
      <c r="B20" s="132"/>
      <c r="C20" s="114">
        <f>C5+C7-C15</f>
        <v>6984990.5999999996</v>
      </c>
    </row>
    <row r="25" spans="1:5" ht="22.5" x14ac:dyDescent="0.2">
      <c r="B25" s="165" t="s">
        <v>654</v>
      </c>
      <c r="C25" s="165"/>
      <c r="D25" s="165" t="s">
        <v>655</v>
      </c>
      <c r="E25" s="167"/>
    </row>
    <row r="26" spans="1:5" x14ac:dyDescent="0.2">
      <c r="B26" s="165"/>
      <c r="C26" s="165"/>
      <c r="D26" s="166"/>
      <c r="E26" s="167"/>
    </row>
    <row r="27" spans="1:5" x14ac:dyDescent="0.2">
      <c r="B27" s="165"/>
      <c r="C27" s="165"/>
      <c r="D27" s="166"/>
      <c r="E27" s="167"/>
    </row>
    <row r="28" spans="1:5" x14ac:dyDescent="0.2">
      <c r="B28" s="165"/>
      <c r="C28" s="165"/>
      <c r="D28" s="166"/>
      <c r="E28" s="167"/>
    </row>
    <row r="29" spans="1:5" x14ac:dyDescent="0.2">
      <c r="B29" s="165"/>
      <c r="C29" s="165"/>
      <c r="D29" s="166"/>
      <c r="E29" s="167"/>
    </row>
    <row r="30" spans="1:5" x14ac:dyDescent="0.2">
      <c r="B30" s="165"/>
      <c r="C30" s="165"/>
      <c r="D30" s="166" t="s">
        <v>655</v>
      </c>
      <c r="E30" s="167"/>
    </row>
    <row r="31" spans="1:5" x14ac:dyDescent="0.2">
      <c r="B31" s="165" t="s">
        <v>665</v>
      </c>
      <c r="C31" s="166" t="s">
        <v>658</v>
      </c>
      <c r="D31" s="167"/>
    </row>
    <row r="32" spans="1:5" x14ac:dyDescent="0.2">
      <c r="B32" s="165" t="s">
        <v>666</v>
      </c>
      <c r="C32" s="166" t="s">
        <v>661</v>
      </c>
      <c r="D32" s="167"/>
    </row>
    <row r="33" spans="2:4" x14ac:dyDescent="0.2">
      <c r="B33" s="165" t="s">
        <v>667</v>
      </c>
      <c r="C33" s="166" t="s">
        <v>664</v>
      </c>
      <c r="D33" s="167"/>
    </row>
    <row r="34" spans="2:4" x14ac:dyDescent="0.2">
      <c r="B34" s="165"/>
      <c r="C34" s="166"/>
      <c r="D34" s="16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opLeftCell="A13" workbookViewId="0">
      <selection activeCell="D58" sqref="D58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3" t="s">
        <v>652</v>
      </c>
      <c r="B1" s="184"/>
      <c r="C1" s="185"/>
    </row>
    <row r="2" spans="1:3" s="96" customFormat="1" ht="18.95" customHeight="1" x14ac:dyDescent="0.25">
      <c r="A2" s="186" t="s">
        <v>555</v>
      </c>
      <c r="B2" s="187"/>
      <c r="C2" s="188"/>
    </row>
    <row r="3" spans="1:3" s="96" customFormat="1" ht="18.95" customHeight="1" x14ac:dyDescent="0.25">
      <c r="A3" s="186" t="s">
        <v>653</v>
      </c>
      <c r="B3" s="187"/>
      <c r="C3" s="188"/>
    </row>
    <row r="4" spans="1:3" s="97" customFormat="1" x14ac:dyDescent="0.2">
      <c r="A4" s="180" t="s">
        <v>550</v>
      </c>
      <c r="B4" s="181"/>
      <c r="C4" s="182"/>
    </row>
    <row r="5" spans="1:3" x14ac:dyDescent="0.2">
      <c r="A5" s="144" t="s">
        <v>603</v>
      </c>
      <c r="B5" s="113"/>
      <c r="C5" s="137">
        <v>3918583.47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22362.07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22362.07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5" x14ac:dyDescent="0.2">
      <c r="A33" s="154" t="s">
        <v>627</v>
      </c>
      <c r="B33" s="136" t="s">
        <v>506</v>
      </c>
      <c r="C33" s="147">
        <v>0</v>
      </c>
    </row>
    <row r="34" spans="1:5" x14ac:dyDescent="0.2">
      <c r="A34" s="154" t="s">
        <v>628</v>
      </c>
      <c r="B34" s="136" t="s">
        <v>629</v>
      </c>
      <c r="C34" s="147">
        <v>0</v>
      </c>
    </row>
    <row r="35" spans="1:5" x14ac:dyDescent="0.2">
      <c r="A35" s="154" t="s">
        <v>630</v>
      </c>
      <c r="B35" s="136" t="s">
        <v>631</v>
      </c>
      <c r="C35" s="147">
        <v>0</v>
      </c>
    </row>
    <row r="36" spans="1:5" x14ac:dyDescent="0.2">
      <c r="A36" s="154" t="s">
        <v>632</v>
      </c>
      <c r="B36" s="136" t="s">
        <v>514</v>
      </c>
      <c r="C36" s="147">
        <v>0</v>
      </c>
    </row>
    <row r="37" spans="1:5" x14ac:dyDescent="0.2">
      <c r="A37" s="154" t="s">
        <v>633</v>
      </c>
      <c r="B37" s="146" t="s">
        <v>634</v>
      </c>
      <c r="C37" s="153">
        <v>0</v>
      </c>
    </row>
    <row r="38" spans="1:5" x14ac:dyDescent="0.2">
      <c r="A38" s="138"/>
      <c r="B38" s="141"/>
      <c r="C38" s="142"/>
    </row>
    <row r="39" spans="1:5" x14ac:dyDescent="0.2">
      <c r="A39" s="143" t="s">
        <v>127</v>
      </c>
      <c r="B39" s="113"/>
      <c r="C39" s="114">
        <f>C5-C7+C30</f>
        <v>3896221.4000000004</v>
      </c>
    </row>
    <row r="42" spans="1:5" ht="22.5" x14ac:dyDescent="0.2">
      <c r="B42" s="165" t="s">
        <v>654</v>
      </c>
      <c r="C42" s="165"/>
      <c r="D42" s="165" t="s">
        <v>655</v>
      </c>
      <c r="E42" s="167"/>
    </row>
    <row r="43" spans="1:5" x14ac:dyDescent="0.2">
      <c r="B43" s="165"/>
      <c r="C43" s="165"/>
      <c r="D43" s="166"/>
      <c r="E43" s="167"/>
    </row>
    <row r="44" spans="1:5" x14ac:dyDescent="0.2">
      <c r="B44" s="165"/>
      <c r="C44" s="165"/>
      <c r="D44" s="166"/>
      <c r="E44" s="167"/>
    </row>
    <row r="45" spans="1:5" x14ac:dyDescent="0.2">
      <c r="B45" s="165"/>
      <c r="C45" s="165"/>
      <c r="D45" s="166"/>
      <c r="E45" s="167"/>
    </row>
    <row r="46" spans="1:5" x14ac:dyDescent="0.2">
      <c r="B46" s="165"/>
      <c r="C46" s="165"/>
      <c r="D46" s="166"/>
      <c r="E46" s="167"/>
    </row>
    <row r="47" spans="1:5" x14ac:dyDescent="0.2">
      <c r="B47" s="165"/>
      <c r="C47" s="165"/>
      <c r="D47" s="166" t="s">
        <v>655</v>
      </c>
      <c r="E47" s="167"/>
    </row>
    <row r="48" spans="1:5" x14ac:dyDescent="0.2">
      <c r="B48" s="165" t="s">
        <v>668</v>
      </c>
      <c r="C48" s="166" t="s">
        <v>658</v>
      </c>
      <c r="D48" s="167"/>
    </row>
    <row r="49" spans="2:4" x14ac:dyDescent="0.2">
      <c r="B49" s="165" t="s">
        <v>669</v>
      </c>
      <c r="C49" s="166" t="s">
        <v>661</v>
      </c>
      <c r="D49" s="167"/>
    </row>
    <row r="50" spans="2:4" x14ac:dyDescent="0.2">
      <c r="B50" s="165" t="s">
        <v>670</v>
      </c>
      <c r="C50" s="166" t="s">
        <v>664</v>
      </c>
      <c r="D50" s="167"/>
    </row>
    <row r="51" spans="2:4" x14ac:dyDescent="0.2">
      <c r="B51" s="165"/>
      <c r="C51" s="166"/>
      <c r="D51" s="16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opLeftCell="A31" workbookViewId="0">
      <selection activeCell="E71" sqref="E71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3" t="s">
        <v>652</v>
      </c>
      <c r="B1" s="189"/>
      <c r="C1" s="189"/>
      <c r="D1" s="189"/>
      <c r="E1" s="189"/>
      <c r="F1" s="189"/>
      <c r="G1" s="82" t="s">
        <v>244</v>
      </c>
      <c r="H1" s="83">
        <f>'Notas a los Edos Financieros'!E1</f>
        <v>2020</v>
      </c>
    </row>
    <row r="2" spans="1:10" ht="18.95" customHeight="1" x14ac:dyDescent="0.2">
      <c r="A2" s="173" t="s">
        <v>556</v>
      </c>
      <c r="B2" s="189"/>
      <c r="C2" s="189"/>
      <c r="D2" s="189"/>
      <c r="E2" s="189"/>
      <c r="F2" s="189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90" t="s">
        <v>653</v>
      </c>
      <c r="B3" s="191"/>
      <c r="C3" s="191"/>
      <c r="D3" s="191"/>
      <c r="E3" s="191"/>
      <c r="F3" s="191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  <row r="52" spans="2:8" ht="22.5" x14ac:dyDescent="0.2">
      <c r="B52" s="165" t="s">
        <v>654</v>
      </c>
      <c r="C52" s="165"/>
      <c r="D52" s="165" t="s">
        <v>655</v>
      </c>
      <c r="E52" s="166"/>
      <c r="F52" s="166"/>
      <c r="G52" s="166"/>
      <c r="H52" s="166"/>
    </row>
    <row r="53" spans="2:8" x14ac:dyDescent="0.2">
      <c r="B53" s="165"/>
      <c r="C53" s="165"/>
      <c r="D53" s="166"/>
      <c r="E53" s="166"/>
      <c r="F53" s="166"/>
      <c r="G53" s="166"/>
      <c r="H53" s="166"/>
    </row>
    <row r="54" spans="2:8" x14ac:dyDescent="0.2">
      <c r="B54" s="165"/>
      <c r="C54" s="165"/>
      <c r="D54" s="166"/>
      <c r="E54" s="166"/>
      <c r="F54" s="166"/>
      <c r="G54" s="166"/>
      <c r="H54" s="166"/>
    </row>
    <row r="55" spans="2:8" x14ac:dyDescent="0.2">
      <c r="B55" s="165"/>
      <c r="C55" s="165"/>
      <c r="D55" s="166"/>
      <c r="E55" s="166"/>
      <c r="F55" s="166"/>
      <c r="G55" s="166"/>
      <c r="H55" s="166"/>
    </row>
    <row r="56" spans="2:8" x14ac:dyDescent="0.2">
      <c r="B56" s="165"/>
      <c r="C56" s="165"/>
      <c r="D56" s="166"/>
      <c r="E56" s="166"/>
      <c r="F56" s="166"/>
      <c r="G56" s="166"/>
      <c r="H56" s="166"/>
    </row>
    <row r="57" spans="2:8" x14ac:dyDescent="0.2">
      <c r="B57" s="165"/>
      <c r="C57" s="165"/>
      <c r="D57" s="166" t="s">
        <v>655</v>
      </c>
      <c r="E57" s="166"/>
      <c r="F57" s="166"/>
      <c r="G57" s="166"/>
      <c r="H57" s="166"/>
    </row>
    <row r="58" spans="2:8" x14ac:dyDescent="0.2">
      <c r="B58" s="165" t="s">
        <v>656</v>
      </c>
      <c r="C58" s="165"/>
      <c r="D58" s="166" t="s">
        <v>657</v>
      </c>
      <c r="E58" s="166"/>
      <c r="F58" s="166" t="s">
        <v>655</v>
      </c>
      <c r="G58" s="166" t="s">
        <v>658</v>
      </c>
      <c r="H58" s="166"/>
    </row>
    <row r="59" spans="2:8" x14ac:dyDescent="0.2">
      <c r="B59" s="165" t="s">
        <v>659</v>
      </c>
      <c r="C59" s="165"/>
      <c r="D59" s="166" t="s">
        <v>660</v>
      </c>
      <c r="E59" s="166"/>
      <c r="F59" s="166"/>
      <c r="G59" s="166" t="s">
        <v>661</v>
      </c>
      <c r="H59" s="166"/>
    </row>
    <row r="60" spans="2:8" x14ac:dyDescent="0.2">
      <c r="B60" s="165" t="s">
        <v>662</v>
      </c>
      <c r="C60" s="165"/>
      <c r="D60" s="166" t="s">
        <v>663</v>
      </c>
      <c r="E60" s="166"/>
      <c r="F60" s="166"/>
      <c r="G60" s="166" t="s">
        <v>664</v>
      </c>
      <c r="H60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zoomScaleNormal="100" zoomScaleSheetLayoutView="100" workbookViewId="0">
      <selection activeCell="D54" sqref="D54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31.1406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2" t="s">
        <v>37</v>
      </c>
      <c r="B5" s="192"/>
      <c r="C5" s="192"/>
      <c r="D5" s="192"/>
      <c r="E5" s="19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3" t="s">
        <v>41</v>
      </c>
      <c r="C10" s="193"/>
      <c r="D10" s="193"/>
      <c r="E10" s="193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3" t="s">
        <v>45</v>
      </c>
      <c r="C12" s="193"/>
      <c r="D12" s="193"/>
      <c r="E12" s="193"/>
    </row>
    <row r="13" spans="1:8" s="11" customFormat="1" ht="26.1" customHeight="1" x14ac:dyDescent="0.2">
      <c r="A13" s="158" t="s">
        <v>46</v>
      </c>
      <c r="B13" s="193" t="s">
        <v>47</v>
      </c>
      <c r="C13" s="193"/>
      <c r="D13" s="193"/>
      <c r="E13" s="193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4" t="s">
        <v>52</v>
      </c>
      <c r="C31" s="194"/>
      <c r="D31" s="194"/>
      <c r="E31" s="194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  <row r="51" spans="1:7" ht="45" x14ac:dyDescent="0.2">
      <c r="A51" s="165" t="s">
        <v>654</v>
      </c>
      <c r="B51" s="165"/>
      <c r="C51" s="165" t="s">
        <v>655</v>
      </c>
      <c r="D51" s="166"/>
      <c r="E51" s="166"/>
      <c r="F51" s="166"/>
      <c r="G51" s="166"/>
    </row>
    <row r="52" spans="1:7" x14ac:dyDescent="0.2">
      <c r="A52" s="165"/>
      <c r="B52" s="165"/>
      <c r="C52" s="166"/>
      <c r="D52" s="166"/>
      <c r="E52" s="166"/>
      <c r="F52" s="166"/>
      <c r="G52" s="166"/>
    </row>
    <row r="53" spans="1:7" x14ac:dyDescent="0.2">
      <c r="A53" s="165"/>
      <c r="B53" s="165"/>
      <c r="C53" s="166"/>
      <c r="D53" s="166"/>
      <c r="E53" s="166"/>
      <c r="F53" s="166"/>
      <c r="G53" s="166"/>
    </row>
    <row r="54" spans="1:7" x14ac:dyDescent="0.2">
      <c r="A54" s="165"/>
      <c r="B54" s="165"/>
      <c r="C54" s="166"/>
      <c r="D54" s="166"/>
      <c r="E54" s="166"/>
      <c r="F54" s="166"/>
      <c r="G54" s="166"/>
    </row>
    <row r="55" spans="1:7" x14ac:dyDescent="0.2">
      <c r="A55" s="165"/>
      <c r="B55" s="165"/>
      <c r="C55" s="166"/>
      <c r="D55" s="166"/>
      <c r="E55" s="166"/>
      <c r="F55" s="166"/>
      <c r="G55" s="166"/>
    </row>
    <row r="56" spans="1:7" x14ac:dyDescent="0.2">
      <c r="A56" s="165"/>
      <c r="B56" s="165"/>
      <c r="C56" s="166" t="s">
        <v>655</v>
      </c>
      <c r="D56" s="166"/>
      <c r="E56" s="166"/>
      <c r="F56" s="166"/>
      <c r="G56" s="166"/>
    </row>
    <row r="57" spans="1:7" x14ac:dyDescent="0.2">
      <c r="A57" s="165" t="s">
        <v>656</v>
      </c>
      <c r="B57" s="165"/>
      <c r="C57" s="166" t="s">
        <v>657</v>
      </c>
      <c r="D57" s="166"/>
      <c r="E57" s="166" t="s">
        <v>655</v>
      </c>
      <c r="F57" s="166" t="s">
        <v>658</v>
      </c>
      <c r="G57" s="166"/>
    </row>
    <row r="58" spans="1:7" x14ac:dyDescent="0.2">
      <c r="A58" s="165" t="s">
        <v>659</v>
      </c>
      <c r="B58" s="165"/>
      <c r="C58" s="166" t="s">
        <v>660</v>
      </c>
      <c r="D58" s="166"/>
      <c r="E58" s="166"/>
      <c r="F58" s="166" t="s">
        <v>661</v>
      </c>
      <c r="G58" s="166"/>
    </row>
    <row r="59" spans="1:7" x14ac:dyDescent="0.2">
      <c r="A59" s="165" t="s">
        <v>662</v>
      </c>
      <c r="B59" s="165"/>
      <c r="C59" s="166" t="s">
        <v>663</v>
      </c>
      <c r="D59" s="166"/>
      <c r="E59" s="166"/>
      <c r="F59" s="166" t="s">
        <v>664</v>
      </c>
      <c r="G59" s="166"/>
    </row>
    <row r="60" spans="1:7" x14ac:dyDescent="0.2">
      <c r="A60" s="165"/>
      <c r="B60" s="165"/>
      <c r="C60" s="166"/>
      <c r="D60" s="167"/>
      <c r="E60" s="94"/>
    </row>
    <row r="61" spans="1:7" x14ac:dyDescent="0.2">
      <c r="A61" s="94"/>
      <c r="B61" s="94"/>
      <c r="C61" s="94"/>
      <c r="D61" s="94"/>
      <c r="E61" s="94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3"/>
  <sheetViews>
    <sheetView zoomScale="106" zoomScaleNormal="106" workbookViewId="0">
      <selection activeCell="B161" sqref="B161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71" t="s">
        <v>652</v>
      </c>
      <c r="B1" s="172"/>
      <c r="C1" s="172"/>
      <c r="D1" s="172"/>
      <c r="E1" s="172"/>
      <c r="F1" s="172"/>
      <c r="G1" s="69" t="s">
        <v>244</v>
      </c>
      <c r="H1" s="80">
        <v>2020</v>
      </c>
    </row>
    <row r="2" spans="1:8" s="71" customFormat="1" ht="18.95" customHeight="1" x14ac:dyDescent="0.25">
      <c r="A2" s="171" t="s">
        <v>245</v>
      </c>
      <c r="B2" s="172"/>
      <c r="C2" s="172"/>
      <c r="D2" s="172"/>
      <c r="E2" s="172"/>
      <c r="F2" s="172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71" t="s">
        <v>653</v>
      </c>
      <c r="B3" s="172"/>
      <c r="C3" s="172"/>
      <c r="D3" s="172"/>
      <c r="E3" s="172"/>
      <c r="F3" s="172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2862288.24</v>
      </c>
      <c r="D15" s="79">
        <v>2412964.63</v>
      </c>
      <c r="E15" s="79">
        <v>837203.11</v>
      </c>
      <c r="F15" s="79">
        <v>8160810.6500000004</v>
      </c>
      <c r="G15" s="79">
        <v>1225373380.51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743850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285268.7</v>
      </c>
      <c r="D20" s="79">
        <v>285268.7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5000</v>
      </c>
      <c r="D21" s="79">
        <v>5000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12662365.510000002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2459508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630078.69999999995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659442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8913336.8100000005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4171465.55</v>
      </c>
      <c r="D60" s="79">
        <f t="shared" ref="D60:E60" si="0">SUM(D61:D68)</f>
        <v>0</v>
      </c>
      <c r="E60" s="79">
        <f t="shared" si="0"/>
        <v>-174960.2</v>
      </c>
    </row>
    <row r="61" spans="1:9" x14ac:dyDescent="0.2">
      <c r="A61" s="77">
        <v>1241</v>
      </c>
      <c r="B61" s="75" t="s">
        <v>293</v>
      </c>
      <c r="C61" s="79">
        <v>681105.62</v>
      </c>
      <c r="D61" s="79">
        <v>0</v>
      </c>
      <c r="E61" s="79">
        <v>-107918.27</v>
      </c>
    </row>
    <row r="62" spans="1:9" x14ac:dyDescent="0.2">
      <c r="A62" s="77">
        <v>1242</v>
      </c>
      <c r="B62" s="75" t="s">
        <v>294</v>
      </c>
      <c r="C62" s="79">
        <v>2584.48</v>
      </c>
      <c r="D62" s="79">
        <v>0</v>
      </c>
      <c r="E62" s="79">
        <v>0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955200.92</v>
      </c>
      <c r="D64" s="79">
        <v>0</v>
      </c>
      <c r="E64" s="79">
        <v>0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2532574.5299999998</v>
      </c>
      <c r="D66" s="79">
        <v>0</v>
      </c>
      <c r="E66" s="79">
        <v>-67041.929999999993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150440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150440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12676044.25</v>
      </c>
      <c r="D101" s="79">
        <f>SUM(D102:D110)</f>
        <v>12676044.25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1744449.77</v>
      </c>
      <c r="D102" s="79">
        <f>C102</f>
        <v>1744449.77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1661634.49</v>
      </c>
      <c r="D103" s="79">
        <f t="shared" ref="D103:D110" si="1">C103</f>
        <v>1661634.49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7713969.0999999996</v>
      </c>
      <c r="D108" s="79">
        <f t="shared" si="1"/>
        <v>7713969.0999999996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1555990.89</v>
      </c>
      <c r="D110" s="79">
        <f t="shared" si="1"/>
        <v>1555990.89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  <row r="145" spans="2:8" ht="22.5" x14ac:dyDescent="0.2">
      <c r="B145" s="165" t="s">
        <v>654</v>
      </c>
      <c r="C145" s="165"/>
      <c r="D145" s="165" t="s">
        <v>655</v>
      </c>
      <c r="E145" s="166"/>
      <c r="F145" s="166"/>
      <c r="G145" s="166"/>
      <c r="H145" s="166"/>
    </row>
    <row r="146" spans="2:8" x14ac:dyDescent="0.2">
      <c r="B146" s="165"/>
      <c r="C146" s="165"/>
      <c r="D146" s="166"/>
      <c r="E146" s="166"/>
      <c r="F146" s="166"/>
      <c r="G146" s="166"/>
      <c r="H146" s="166"/>
    </row>
    <row r="147" spans="2:8" x14ac:dyDescent="0.2">
      <c r="B147" s="165"/>
      <c r="C147" s="165"/>
      <c r="D147" s="166"/>
      <c r="E147" s="166"/>
      <c r="F147" s="166"/>
      <c r="G147" s="166"/>
      <c r="H147" s="166"/>
    </row>
    <row r="148" spans="2:8" x14ac:dyDescent="0.2">
      <c r="B148" s="165"/>
      <c r="C148" s="165"/>
      <c r="D148" s="166"/>
      <c r="E148" s="166"/>
      <c r="F148" s="166"/>
      <c r="G148" s="166"/>
      <c r="H148" s="166"/>
    </row>
    <row r="149" spans="2:8" x14ac:dyDescent="0.2">
      <c r="B149" s="165"/>
      <c r="C149" s="165"/>
      <c r="D149" s="166"/>
      <c r="E149" s="166"/>
      <c r="F149" s="166"/>
      <c r="G149" s="166"/>
      <c r="H149" s="166"/>
    </row>
    <row r="150" spans="2:8" x14ac:dyDescent="0.2">
      <c r="B150" s="165"/>
      <c r="C150" s="165"/>
      <c r="D150" s="166" t="s">
        <v>655</v>
      </c>
      <c r="E150" s="166"/>
      <c r="F150" s="166"/>
      <c r="G150" s="166"/>
      <c r="H150" s="166"/>
    </row>
    <row r="151" spans="2:8" x14ac:dyDescent="0.2">
      <c r="B151" s="165" t="s">
        <v>656</v>
      </c>
      <c r="C151" s="165"/>
      <c r="D151" s="166" t="s">
        <v>657</v>
      </c>
      <c r="E151" s="166"/>
      <c r="F151" s="166" t="s">
        <v>655</v>
      </c>
      <c r="G151" s="166" t="s">
        <v>658</v>
      </c>
      <c r="H151" s="166"/>
    </row>
    <row r="152" spans="2:8" x14ac:dyDescent="0.2">
      <c r="B152" s="165" t="s">
        <v>659</v>
      </c>
      <c r="C152" s="165"/>
      <c r="D152" s="166" t="s">
        <v>660</v>
      </c>
      <c r="E152" s="166"/>
      <c r="F152" s="166"/>
      <c r="G152" s="166" t="s">
        <v>661</v>
      </c>
      <c r="H152" s="166"/>
    </row>
    <row r="153" spans="2:8" x14ac:dyDescent="0.2">
      <c r="B153" s="165" t="s">
        <v>662</v>
      </c>
      <c r="C153" s="165"/>
      <c r="D153" s="166" t="s">
        <v>663</v>
      </c>
      <c r="E153" s="166"/>
      <c r="F153" s="166"/>
      <c r="G153" s="166" t="s">
        <v>664</v>
      </c>
      <c r="H153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57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5"/>
  <sheetViews>
    <sheetView topLeftCell="A199" zoomScaleNormal="100" workbookViewId="0">
      <selection activeCell="B244" sqref="B244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9" t="s">
        <v>652</v>
      </c>
      <c r="B1" s="169"/>
      <c r="C1" s="169"/>
      <c r="D1" s="69" t="s">
        <v>244</v>
      </c>
      <c r="E1" s="80">
        <v>2020</v>
      </c>
    </row>
    <row r="2" spans="1:5" s="71" customFormat="1" ht="18.95" customHeight="1" x14ac:dyDescent="0.25">
      <c r="A2" s="169" t="s">
        <v>359</v>
      </c>
      <c r="B2" s="169"/>
      <c r="C2" s="169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9" t="s">
        <v>653</v>
      </c>
      <c r="B3" s="169"/>
      <c r="C3" s="169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6984990.5999999996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6984990.5999999996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6984990.5999999996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0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3896221.4000000004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3896221.4000000004</v>
      </c>
      <c r="D100" s="112">
        <f>C100/$C$99</f>
        <v>1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1860874.2400000002</v>
      </c>
      <c r="D101" s="112">
        <f t="shared" ref="D101:D164" si="0">C101/$C$99</f>
        <v>0.47760998386795989</v>
      </c>
      <c r="E101" s="111"/>
    </row>
    <row r="102" spans="1:5" x14ac:dyDescent="0.2">
      <c r="A102" s="109">
        <v>5111</v>
      </c>
      <c r="B102" s="106" t="s">
        <v>418</v>
      </c>
      <c r="C102" s="110">
        <v>1183522.6200000001</v>
      </c>
      <c r="D102" s="112">
        <f t="shared" si="0"/>
        <v>0.30376164455130811</v>
      </c>
      <c r="E102" s="111"/>
    </row>
    <row r="103" spans="1:5" x14ac:dyDescent="0.2">
      <c r="A103" s="109">
        <v>5112</v>
      </c>
      <c r="B103" s="106" t="s">
        <v>419</v>
      </c>
      <c r="C103" s="110">
        <v>155359.79</v>
      </c>
      <c r="D103" s="112">
        <f t="shared" si="0"/>
        <v>3.9874476845694652E-2</v>
      </c>
      <c r="E103" s="111"/>
    </row>
    <row r="104" spans="1:5" x14ac:dyDescent="0.2">
      <c r="A104" s="109">
        <v>5113</v>
      </c>
      <c r="B104" s="106" t="s">
        <v>420</v>
      </c>
      <c r="C104" s="110">
        <v>27011.32</v>
      </c>
      <c r="D104" s="112">
        <f t="shared" si="0"/>
        <v>6.9326963811656072E-3</v>
      </c>
      <c r="E104" s="111"/>
    </row>
    <row r="105" spans="1:5" x14ac:dyDescent="0.2">
      <c r="A105" s="109">
        <v>5114</v>
      </c>
      <c r="B105" s="106" t="s">
        <v>421</v>
      </c>
      <c r="C105" s="110">
        <v>320810.95</v>
      </c>
      <c r="D105" s="112">
        <f t="shared" si="0"/>
        <v>8.2338993877503985E-2</v>
      </c>
      <c r="E105" s="111"/>
    </row>
    <row r="106" spans="1:5" x14ac:dyDescent="0.2">
      <c r="A106" s="109">
        <v>5115</v>
      </c>
      <c r="B106" s="106" t="s">
        <v>422</v>
      </c>
      <c r="C106" s="110">
        <v>174169.56</v>
      </c>
      <c r="D106" s="112">
        <f t="shared" si="0"/>
        <v>4.4702172212287519E-2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407110.44</v>
      </c>
      <c r="D108" s="112">
        <f t="shared" si="0"/>
        <v>0.10448852829564562</v>
      </c>
      <c r="E108" s="111"/>
    </row>
    <row r="109" spans="1:5" x14ac:dyDescent="0.2">
      <c r="A109" s="109">
        <v>5121</v>
      </c>
      <c r="B109" s="106" t="s">
        <v>425</v>
      </c>
      <c r="C109" s="110">
        <v>33855.35</v>
      </c>
      <c r="D109" s="112">
        <f t="shared" si="0"/>
        <v>8.6892777705086261E-3</v>
      </c>
      <c r="E109" s="111"/>
    </row>
    <row r="110" spans="1:5" x14ac:dyDescent="0.2">
      <c r="A110" s="109">
        <v>5122</v>
      </c>
      <c r="B110" s="106" t="s">
        <v>426</v>
      </c>
      <c r="C110" s="110">
        <v>38518.230000000003</v>
      </c>
      <c r="D110" s="112">
        <f t="shared" si="0"/>
        <v>9.8860475433967896E-3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96109.05</v>
      </c>
      <c r="D112" s="112">
        <f t="shared" si="0"/>
        <v>2.4667245552318969E-2</v>
      </c>
      <c r="E112" s="111"/>
    </row>
    <row r="113" spans="1:5" x14ac:dyDescent="0.2">
      <c r="A113" s="109">
        <v>5125</v>
      </c>
      <c r="B113" s="106" t="s">
        <v>429</v>
      </c>
      <c r="C113" s="110">
        <v>13579.32</v>
      </c>
      <c r="D113" s="112">
        <f t="shared" si="0"/>
        <v>3.4852536870722999E-3</v>
      </c>
      <c r="E113" s="111"/>
    </row>
    <row r="114" spans="1:5" x14ac:dyDescent="0.2">
      <c r="A114" s="109">
        <v>5126</v>
      </c>
      <c r="B114" s="106" t="s">
        <v>430</v>
      </c>
      <c r="C114" s="110">
        <v>56307.61</v>
      </c>
      <c r="D114" s="112">
        <f t="shared" si="0"/>
        <v>1.4451850708483864E-2</v>
      </c>
      <c r="E114" s="111"/>
    </row>
    <row r="115" spans="1:5" x14ac:dyDescent="0.2">
      <c r="A115" s="109">
        <v>5127</v>
      </c>
      <c r="B115" s="106" t="s">
        <v>431</v>
      </c>
      <c r="C115" s="110">
        <v>0</v>
      </c>
      <c r="D115" s="112">
        <f t="shared" si="0"/>
        <v>0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168740.88</v>
      </c>
      <c r="D117" s="112">
        <f t="shared" si="0"/>
        <v>4.3308853033865065E-2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1628236.72</v>
      </c>
      <c r="D118" s="112">
        <f t="shared" si="0"/>
        <v>0.41790148783639447</v>
      </c>
      <c r="E118" s="111"/>
    </row>
    <row r="119" spans="1:5" x14ac:dyDescent="0.2">
      <c r="A119" s="109">
        <v>5131</v>
      </c>
      <c r="B119" s="106" t="s">
        <v>435</v>
      </c>
      <c r="C119" s="110">
        <v>1433990.02</v>
      </c>
      <c r="D119" s="112">
        <f t="shared" si="0"/>
        <v>0.36804633843446366</v>
      </c>
      <c r="E119" s="111"/>
    </row>
    <row r="120" spans="1:5" x14ac:dyDescent="0.2">
      <c r="A120" s="109">
        <v>5132</v>
      </c>
      <c r="B120" s="106" t="s">
        <v>436</v>
      </c>
      <c r="C120" s="110">
        <v>47450</v>
      </c>
      <c r="D120" s="112">
        <f t="shared" si="0"/>
        <v>1.2178466038916575E-2</v>
      </c>
      <c r="E120" s="111"/>
    </row>
    <row r="121" spans="1:5" x14ac:dyDescent="0.2">
      <c r="A121" s="109">
        <v>5133</v>
      </c>
      <c r="B121" s="106" t="s">
        <v>437</v>
      </c>
      <c r="C121" s="110">
        <v>4956.8999999999996</v>
      </c>
      <c r="D121" s="112">
        <f t="shared" si="0"/>
        <v>1.2722326303120247E-3</v>
      </c>
      <c r="E121" s="111"/>
    </row>
    <row r="122" spans="1:5" x14ac:dyDescent="0.2">
      <c r="A122" s="109">
        <v>5134</v>
      </c>
      <c r="B122" s="106" t="s">
        <v>438</v>
      </c>
      <c r="C122" s="110">
        <v>10951.81</v>
      </c>
      <c r="D122" s="112">
        <f t="shared" si="0"/>
        <v>2.8108797924060471E-3</v>
      </c>
      <c r="E122" s="111"/>
    </row>
    <row r="123" spans="1:5" x14ac:dyDescent="0.2">
      <c r="A123" s="109">
        <v>5135</v>
      </c>
      <c r="B123" s="106" t="s">
        <v>439</v>
      </c>
      <c r="C123" s="110">
        <v>75310.95</v>
      </c>
      <c r="D123" s="112">
        <f t="shared" si="0"/>
        <v>1.932922754338344E-2</v>
      </c>
      <c r="E123" s="111"/>
    </row>
    <row r="124" spans="1:5" x14ac:dyDescent="0.2">
      <c r="A124" s="109">
        <v>5136</v>
      </c>
      <c r="B124" s="106" t="s">
        <v>440</v>
      </c>
      <c r="C124" s="110">
        <v>4000</v>
      </c>
      <c r="D124" s="112">
        <f t="shared" si="0"/>
        <v>1.0266357040182572E-3</v>
      </c>
      <c r="E124" s="111"/>
    </row>
    <row r="125" spans="1:5" x14ac:dyDescent="0.2">
      <c r="A125" s="109">
        <v>5137</v>
      </c>
      <c r="B125" s="106" t="s">
        <v>441</v>
      </c>
      <c r="C125" s="110">
        <v>273.8</v>
      </c>
      <c r="D125" s="112">
        <f t="shared" si="0"/>
        <v>7.0273213940049713E-5</v>
      </c>
      <c r="E125" s="111"/>
    </row>
    <row r="126" spans="1:5" x14ac:dyDescent="0.2">
      <c r="A126" s="109">
        <v>5138</v>
      </c>
      <c r="B126" s="106" t="s">
        <v>442</v>
      </c>
      <c r="C126" s="110">
        <v>411.43</v>
      </c>
      <c r="D126" s="112">
        <f t="shared" si="0"/>
        <v>1.0559718192605789E-4</v>
      </c>
      <c r="E126" s="111"/>
    </row>
    <row r="127" spans="1:5" x14ac:dyDescent="0.2">
      <c r="A127" s="109">
        <v>5139</v>
      </c>
      <c r="B127" s="106" t="s">
        <v>443</v>
      </c>
      <c r="C127" s="110">
        <v>50891.81</v>
      </c>
      <c r="D127" s="112">
        <f t="shared" si="0"/>
        <v>1.3061837297028344E-2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0</v>
      </c>
      <c r="D128" s="112">
        <f t="shared" si="0"/>
        <v>0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0</v>
      </c>
      <c r="D138" s="112">
        <f t="shared" si="0"/>
        <v>0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  <row r="226" spans="2:5" ht="22.5" x14ac:dyDescent="0.2">
      <c r="B226" s="165" t="s">
        <v>654</v>
      </c>
      <c r="C226" s="165"/>
      <c r="D226" s="165" t="s">
        <v>655</v>
      </c>
      <c r="E226" s="167"/>
    </row>
    <row r="227" spans="2:5" x14ac:dyDescent="0.2">
      <c r="B227" s="165"/>
      <c r="C227" s="165"/>
      <c r="D227" s="166"/>
      <c r="E227" s="167"/>
    </row>
    <row r="228" spans="2:5" x14ac:dyDescent="0.2">
      <c r="B228" s="165"/>
      <c r="C228" s="165"/>
      <c r="D228" s="166"/>
      <c r="E228" s="167"/>
    </row>
    <row r="229" spans="2:5" x14ac:dyDescent="0.2">
      <c r="B229" s="165"/>
      <c r="C229" s="165"/>
      <c r="D229" s="166"/>
      <c r="E229" s="167"/>
    </row>
    <row r="230" spans="2:5" x14ac:dyDescent="0.2">
      <c r="B230" s="165"/>
      <c r="C230" s="165"/>
      <c r="D230" s="166"/>
      <c r="E230" s="167"/>
    </row>
    <row r="231" spans="2:5" x14ac:dyDescent="0.2">
      <c r="B231" s="165"/>
      <c r="C231" s="165"/>
      <c r="D231" s="166" t="s">
        <v>655</v>
      </c>
      <c r="E231" s="167"/>
    </row>
    <row r="232" spans="2:5" x14ac:dyDescent="0.2">
      <c r="B232" s="165" t="s">
        <v>665</v>
      </c>
      <c r="C232" s="166"/>
      <c r="D232" s="166" t="s">
        <v>658</v>
      </c>
      <c r="E232" s="167"/>
    </row>
    <row r="233" spans="2:5" x14ac:dyDescent="0.2">
      <c r="B233" s="165" t="s">
        <v>666</v>
      </c>
      <c r="C233" s="166"/>
      <c r="D233" s="166" t="s">
        <v>661</v>
      </c>
      <c r="E233" s="167"/>
    </row>
    <row r="234" spans="2:5" x14ac:dyDescent="0.2">
      <c r="B234" s="165" t="s">
        <v>667</v>
      </c>
      <c r="C234" s="166"/>
      <c r="D234" s="166" t="s">
        <v>664</v>
      </c>
      <c r="E234" s="167"/>
    </row>
    <row r="235" spans="2:5" x14ac:dyDescent="0.2">
      <c r="B235" s="165"/>
      <c r="C235" s="165"/>
      <c r="D235" s="166"/>
      <c r="E235" s="16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G32" sqref="G32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3" t="s">
        <v>652</v>
      </c>
      <c r="B1" s="173"/>
      <c r="C1" s="173"/>
      <c r="D1" s="82" t="s">
        <v>244</v>
      </c>
      <c r="E1" s="83">
        <v>2020</v>
      </c>
    </row>
    <row r="2" spans="1:5" ht="18.95" customHeight="1" x14ac:dyDescent="0.2">
      <c r="A2" s="173" t="s">
        <v>524</v>
      </c>
      <c r="B2" s="173"/>
      <c r="C2" s="173"/>
      <c r="D2" s="82" t="s">
        <v>246</v>
      </c>
      <c r="E2" s="83" t="str">
        <f>ESF!H2</f>
        <v>Trimestral</v>
      </c>
    </row>
    <row r="3" spans="1:5" ht="18.95" customHeight="1" x14ac:dyDescent="0.2">
      <c r="A3" s="173" t="s">
        <v>653</v>
      </c>
      <c r="B3" s="173"/>
      <c r="C3" s="173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3273421.33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3088769.2</v>
      </c>
    </row>
    <row r="15" spans="1:5" x14ac:dyDescent="0.2">
      <c r="A15" s="88">
        <v>3220</v>
      </c>
      <c r="B15" s="84" t="s">
        <v>529</v>
      </c>
      <c r="C15" s="89">
        <v>8001212.8799999999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8" x14ac:dyDescent="0.2">
      <c r="A17" s="88">
        <v>3231</v>
      </c>
      <c r="B17" s="84" t="s">
        <v>531</v>
      </c>
      <c r="C17" s="89">
        <v>0</v>
      </c>
    </row>
    <row r="18" spans="1:8" x14ac:dyDescent="0.2">
      <c r="A18" s="88">
        <v>3232</v>
      </c>
      <c r="B18" s="84" t="s">
        <v>532</v>
      </c>
      <c r="C18" s="89">
        <v>0</v>
      </c>
    </row>
    <row r="19" spans="1:8" x14ac:dyDescent="0.2">
      <c r="A19" s="88">
        <v>3233</v>
      </c>
      <c r="B19" s="84" t="s">
        <v>533</v>
      </c>
      <c r="C19" s="89">
        <v>0</v>
      </c>
    </row>
    <row r="20" spans="1:8" x14ac:dyDescent="0.2">
      <c r="A20" s="88">
        <v>3239</v>
      </c>
      <c r="B20" s="84" t="s">
        <v>534</v>
      </c>
      <c r="C20" s="89">
        <v>0</v>
      </c>
    </row>
    <row r="21" spans="1:8" x14ac:dyDescent="0.2">
      <c r="A21" s="88">
        <v>3240</v>
      </c>
      <c r="B21" s="84" t="s">
        <v>535</v>
      </c>
      <c r="C21" s="89">
        <f>SUM(C22:C24)</f>
        <v>0</v>
      </c>
    </row>
    <row r="22" spans="1:8" x14ac:dyDescent="0.2">
      <c r="A22" s="88">
        <v>3241</v>
      </c>
      <c r="B22" s="84" t="s">
        <v>536</v>
      </c>
      <c r="C22" s="89">
        <v>0</v>
      </c>
    </row>
    <row r="23" spans="1:8" x14ac:dyDescent="0.2">
      <c r="A23" s="88">
        <v>3242</v>
      </c>
      <c r="B23" s="84" t="s">
        <v>537</v>
      </c>
      <c r="C23" s="89">
        <v>0</v>
      </c>
    </row>
    <row r="24" spans="1:8" x14ac:dyDescent="0.2">
      <c r="A24" s="88">
        <v>3243</v>
      </c>
      <c r="B24" s="84" t="s">
        <v>538</v>
      </c>
      <c r="C24" s="89">
        <v>0</v>
      </c>
    </row>
    <row r="25" spans="1:8" x14ac:dyDescent="0.2">
      <c r="A25" s="88">
        <v>3250</v>
      </c>
      <c r="B25" s="84" t="s">
        <v>539</v>
      </c>
      <c r="C25" s="89">
        <f>SUM(C26:C27)</f>
        <v>0</v>
      </c>
    </row>
    <row r="26" spans="1:8" x14ac:dyDescent="0.2">
      <c r="A26" s="88">
        <v>3251</v>
      </c>
      <c r="B26" s="84" t="s">
        <v>540</v>
      </c>
      <c r="C26" s="89">
        <v>0</v>
      </c>
    </row>
    <row r="27" spans="1:8" x14ac:dyDescent="0.2">
      <c r="A27" s="88">
        <v>3252</v>
      </c>
      <c r="B27" s="84" t="s">
        <v>541</v>
      </c>
      <c r="C27" s="89">
        <v>0</v>
      </c>
    </row>
    <row r="32" spans="1:8" ht="33.75" x14ac:dyDescent="0.2">
      <c r="B32" s="165" t="s">
        <v>654</v>
      </c>
      <c r="C32" s="165"/>
      <c r="D32" s="165" t="s">
        <v>655</v>
      </c>
      <c r="E32" s="166"/>
      <c r="F32" s="166"/>
      <c r="G32" s="166"/>
      <c r="H32" s="166"/>
    </row>
    <row r="33" spans="2:8" x14ac:dyDescent="0.2">
      <c r="B33" s="165"/>
      <c r="C33" s="165"/>
      <c r="D33" s="166"/>
      <c r="E33" s="166"/>
      <c r="F33" s="166"/>
      <c r="G33" s="166"/>
      <c r="H33" s="166"/>
    </row>
    <row r="34" spans="2:8" x14ac:dyDescent="0.2">
      <c r="B34" s="165"/>
      <c r="C34" s="165"/>
      <c r="D34" s="166"/>
      <c r="E34" s="166"/>
      <c r="F34" s="166"/>
      <c r="G34" s="166"/>
      <c r="H34" s="166"/>
    </row>
    <row r="35" spans="2:8" x14ac:dyDescent="0.2">
      <c r="B35" s="165"/>
      <c r="C35" s="165"/>
      <c r="D35" s="166"/>
      <c r="E35" s="166"/>
      <c r="F35" s="166"/>
      <c r="G35" s="166"/>
      <c r="H35" s="166"/>
    </row>
    <row r="36" spans="2:8" x14ac:dyDescent="0.2">
      <c r="B36" s="165"/>
      <c r="C36" s="165"/>
      <c r="D36" s="166"/>
      <c r="E36" s="166"/>
      <c r="F36" s="166"/>
      <c r="G36" s="166"/>
      <c r="H36" s="166"/>
    </row>
    <row r="37" spans="2:8" x14ac:dyDescent="0.2">
      <c r="B37" s="165"/>
      <c r="C37" s="165"/>
      <c r="D37" s="166" t="s">
        <v>655</v>
      </c>
      <c r="E37" s="166"/>
      <c r="F37" s="166"/>
      <c r="G37" s="166"/>
      <c r="H37" s="166"/>
    </row>
    <row r="38" spans="2:8" x14ac:dyDescent="0.2">
      <c r="B38" s="165" t="s">
        <v>656</v>
      </c>
      <c r="C38" s="166" t="s">
        <v>657</v>
      </c>
      <c r="D38" s="166" t="s">
        <v>658</v>
      </c>
      <c r="E38" s="166"/>
      <c r="H38" s="166"/>
    </row>
    <row r="39" spans="2:8" x14ac:dyDescent="0.2">
      <c r="B39" s="165" t="s">
        <v>659</v>
      </c>
      <c r="C39" s="166" t="s">
        <v>660</v>
      </c>
      <c r="D39" s="166" t="s">
        <v>661</v>
      </c>
      <c r="E39" s="166"/>
      <c r="H39" s="166"/>
    </row>
    <row r="40" spans="2:8" x14ac:dyDescent="0.2">
      <c r="B40" s="165" t="s">
        <v>662</v>
      </c>
      <c r="C40" s="166" t="s">
        <v>663</v>
      </c>
      <c r="D40" s="166" t="s">
        <v>664</v>
      </c>
      <c r="E40" s="166"/>
      <c r="H40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opLeftCell="A61" workbookViewId="0">
      <selection activeCell="B83" sqref="B83:E93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20" style="84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3" t="s">
        <v>652</v>
      </c>
      <c r="B1" s="173"/>
      <c r="C1" s="173"/>
      <c r="D1" s="82" t="s">
        <v>244</v>
      </c>
      <c r="E1" s="83">
        <v>2020</v>
      </c>
    </row>
    <row r="2" spans="1:5" s="90" customFormat="1" ht="18.95" customHeight="1" x14ac:dyDescent="0.25">
      <c r="A2" s="173" t="s">
        <v>542</v>
      </c>
      <c r="B2" s="173"/>
      <c r="C2" s="173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3" t="s">
        <v>653</v>
      </c>
      <c r="B3" s="173"/>
      <c r="C3" s="173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545</v>
      </c>
      <c r="C10" s="89">
        <v>1625203.62</v>
      </c>
      <c r="D10" s="89">
        <v>91621.8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1625203.62</v>
      </c>
      <c r="D15" s="89">
        <f>SUM(D8:D14)</f>
        <v>91621.8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12662365.510000002</v>
      </c>
    </row>
    <row r="21" spans="1:5" x14ac:dyDescent="0.2">
      <c r="A21" s="88">
        <v>1231</v>
      </c>
      <c r="B21" s="84" t="s">
        <v>285</v>
      </c>
      <c r="C21" s="89">
        <v>2459508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630078.69999999995</v>
      </c>
    </row>
    <row r="24" spans="1:5" x14ac:dyDescent="0.2">
      <c r="A24" s="88">
        <v>1234</v>
      </c>
      <c r="B24" s="84" t="s">
        <v>288</v>
      </c>
      <c r="C24" s="89">
        <v>659442</v>
      </c>
    </row>
    <row r="25" spans="1:5" x14ac:dyDescent="0.2">
      <c r="A25" s="88">
        <v>1235</v>
      </c>
      <c r="B25" s="84" t="s">
        <v>289</v>
      </c>
      <c r="C25" s="89">
        <v>8913336.8100000005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4171465.55</v>
      </c>
    </row>
    <row r="29" spans="1:5" x14ac:dyDescent="0.2">
      <c r="A29" s="88">
        <v>1241</v>
      </c>
      <c r="B29" s="84" t="s">
        <v>293</v>
      </c>
      <c r="C29" s="89">
        <v>681105.62</v>
      </c>
    </row>
    <row r="30" spans="1:5" x14ac:dyDescent="0.2">
      <c r="A30" s="88">
        <v>1242</v>
      </c>
      <c r="B30" s="84" t="s">
        <v>294</v>
      </c>
      <c r="C30" s="89">
        <v>2584.48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955200.92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2532574.5299999998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150440</v>
      </c>
    </row>
    <row r="38" spans="1:5" x14ac:dyDescent="0.2">
      <c r="A38" s="88">
        <v>1251</v>
      </c>
      <c r="B38" s="84" t="s">
        <v>303</v>
      </c>
      <c r="C38" s="89">
        <v>150440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  <row r="84" spans="2:8" ht="22.5" x14ac:dyDescent="0.2">
      <c r="B84" s="165" t="s">
        <v>654</v>
      </c>
      <c r="C84" s="165"/>
      <c r="D84" s="165" t="s">
        <v>655</v>
      </c>
      <c r="E84" s="166"/>
      <c r="F84" s="166"/>
      <c r="G84" s="166"/>
      <c r="H84" s="166"/>
    </row>
    <row r="85" spans="2:8" x14ac:dyDescent="0.2">
      <c r="B85" s="165"/>
      <c r="C85" s="165"/>
      <c r="D85" s="166"/>
      <c r="E85" s="166"/>
      <c r="F85" s="166"/>
      <c r="G85" s="166"/>
      <c r="H85" s="166"/>
    </row>
    <row r="86" spans="2:8" x14ac:dyDescent="0.2">
      <c r="B86" s="165"/>
      <c r="C86" s="165"/>
      <c r="D86" s="166"/>
      <c r="E86" s="166"/>
      <c r="F86" s="166"/>
      <c r="G86" s="166"/>
      <c r="H86" s="166"/>
    </row>
    <row r="87" spans="2:8" x14ac:dyDescent="0.2">
      <c r="B87" s="165"/>
      <c r="C87" s="165"/>
      <c r="D87" s="166"/>
      <c r="E87" s="166"/>
      <c r="F87" s="166"/>
      <c r="G87" s="166"/>
      <c r="H87" s="166"/>
    </row>
    <row r="88" spans="2:8" x14ac:dyDescent="0.2">
      <c r="B88" s="165"/>
      <c r="C88" s="165"/>
      <c r="D88" s="166"/>
      <c r="E88" s="166"/>
      <c r="F88" s="166"/>
      <c r="G88" s="166"/>
      <c r="H88" s="166"/>
    </row>
    <row r="89" spans="2:8" x14ac:dyDescent="0.2">
      <c r="B89" s="165"/>
      <c r="C89" s="166" t="s">
        <v>655</v>
      </c>
      <c r="D89" s="166"/>
      <c r="E89" s="166"/>
      <c r="F89" s="166"/>
      <c r="G89" s="166"/>
      <c r="H89" s="166"/>
    </row>
    <row r="90" spans="2:8" x14ac:dyDescent="0.2">
      <c r="B90" s="165" t="s">
        <v>656</v>
      </c>
      <c r="C90" s="166" t="s">
        <v>657</v>
      </c>
      <c r="D90" s="166" t="s">
        <v>658</v>
      </c>
      <c r="E90" s="166"/>
      <c r="H90" s="166"/>
    </row>
    <row r="91" spans="2:8" x14ac:dyDescent="0.2">
      <c r="B91" s="165" t="s">
        <v>659</v>
      </c>
      <c r="C91" s="166" t="s">
        <v>660</v>
      </c>
      <c r="D91" s="166" t="s">
        <v>661</v>
      </c>
      <c r="E91" s="166"/>
      <c r="H91" s="166"/>
    </row>
    <row r="92" spans="2:8" x14ac:dyDescent="0.2">
      <c r="B92" s="165" t="s">
        <v>662</v>
      </c>
      <c r="C92" s="166" t="s">
        <v>663</v>
      </c>
      <c r="D92" s="166" t="s">
        <v>664</v>
      </c>
      <c r="E92" s="166"/>
      <c r="H92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9" sqref="B19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2020-04-15T15:44:10Z</cp:lastPrinted>
  <dcterms:created xsi:type="dcterms:W3CDTF">2012-12-11T20:36:24Z</dcterms:created>
  <dcterms:modified xsi:type="dcterms:W3CDTF">2020-07-09T20:06:21Z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