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4761FF47-FC9E-425F-B13C-7E01EE278043}" xr6:coauthVersionLast="47" xr6:coauthVersionMax="47" xr10:uidLastSave="{00000000-0000-0000-0000-000000000000}"/>
  <bookViews>
    <workbookView xWindow="-120" yWindow="-120" windowWidth="21840" windowHeight="13140" firstSheet="2" activeTab="2"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I9" i="13" l="1"/>
  <c r="J9" i="11"/>
  <c r="J10" i="11"/>
  <c r="J8" i="13" l="1"/>
  <c r="J18" i="11"/>
  <c r="I18" i="11"/>
  <c r="J17" i="11"/>
  <c r="I17" i="11"/>
  <c r="J16" i="11"/>
  <c r="I16" i="11"/>
  <c r="H51" i="11" l="1"/>
  <c r="I37" i="11"/>
  <c r="J50" i="11"/>
  <c r="I50" i="11"/>
  <c r="J49" i="11"/>
  <c r="J48" i="11" l="1"/>
  <c r="J47" i="11"/>
  <c r="J46" i="11"/>
  <c r="J45" i="11"/>
  <c r="J44" i="11"/>
  <c r="J43" i="11"/>
  <c r="J42" i="11"/>
  <c r="J41" i="11"/>
  <c r="J40" i="11"/>
  <c r="J38" i="11" l="1"/>
  <c r="J37" i="11" l="1"/>
  <c r="J36" i="11"/>
  <c r="J35" i="11"/>
  <c r="J34" i="11"/>
  <c r="J8" i="11" l="1"/>
  <c r="J11" i="11"/>
  <c r="J12" i="11"/>
  <c r="J13" i="11"/>
  <c r="J14" i="11"/>
  <c r="J15" i="11"/>
  <c r="J19" i="11"/>
  <c r="J20" i="11"/>
  <c r="J21" i="11"/>
  <c r="J22" i="11"/>
  <c r="J23" i="11"/>
  <c r="J24" i="11"/>
  <c r="J25" i="11"/>
  <c r="J26" i="11"/>
  <c r="J27" i="11"/>
  <c r="J28" i="11"/>
  <c r="J29" i="11"/>
  <c r="J30" i="11"/>
  <c r="J31" i="11"/>
  <c r="J32" i="11"/>
  <c r="J33" i="11"/>
  <c r="I33" i="11" l="1"/>
  <c r="I25" i="11" l="1"/>
  <c r="I24" i="11"/>
  <c r="I21" i="11"/>
  <c r="I23" i="11"/>
  <c r="I22" i="11"/>
  <c r="I20" i="11"/>
  <c r="J8" i="1" l="1"/>
  <c r="J9" i="6"/>
  <c r="J8" i="6" l="1"/>
</calcChain>
</file>

<file path=xl/sharedStrings.xml><?xml version="1.0" encoding="utf-8"?>
<sst xmlns="http://schemas.openxmlformats.org/spreadsheetml/2006/main" count="1052" uniqueCount="422">
  <si>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</si>
  <si>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</si>
  <si>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</si>
  <si>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</si>
  <si>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</si>
  <si>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</si>
  <si>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</si>
  <si>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</si>
  <si>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</si>
  <si>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</si>
  <si>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</si>
  <si>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</si>
  <si>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</si>
  <si>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</si>
  <si>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</si>
  <si>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</si>
  <si>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</si>
  <si>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</si>
  <si>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</si>
  <si>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</si>
  <si>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</si>
  <si>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</si>
  <si>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</si>
  <si>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</si>
  <si>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</si>
  <si>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</si>
  <si>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</si>
  <si>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</si>
  <si>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</si>
  <si>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</si>
  <si>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</si>
  <si>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</si>
  <si>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</si>
  <si>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</si>
  <si>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</si>
  <si>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</si>
  <si>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</si>
  <si>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</si>
  <si>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</si>
  <si>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</si>
  <si>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</si>
  <si>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</si>
  <si>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</si>
  <si>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</si>
  <si>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</si>
  <si>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</si>
  <si>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</si>
  <si>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</si>
  <si>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</si>
  <si>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</si>
  <si>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</si>
  <si>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</si>
  <si>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</si>
  <si>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</si>
  <si>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</si>
  <si>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</si>
  <si>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</si>
  <si>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</si>
  <si>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</si>
  <si>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</si>
  <si>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</si>
  <si>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</si>
  <si>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</si>
  <si>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</si>
  <si>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</si>
  <si>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</si>
  <si>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</si>
  <si>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</si>
  <si>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</si>
  <si>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</si>
  <si>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</si>
  <si>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</si>
  <si>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</si>
  <si>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</si>
  <si>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</si>
  <si>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</si>
  <si>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</si>
  <si>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</si>
  <si>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</si>
  <si>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</si>
  <si>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</si>
  <si>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</si>
  <si>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</si>
  <si>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</si>
  <si>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</si>
  <si>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</si>
  <si>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</si>
  <si>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</si>
  <si>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</si>
  <si>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</si>
  <si>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</si>
  <si>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</si>
  <si>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</si>
  <si>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</si>
  <si>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</si>
  <si>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</si>
  <si>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</si>
  <si>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</si>
  <si>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</si>
  <si>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</si>
  <si>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</si>
  <si>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</si>
  <si>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</si>
  <si>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</si>
  <si>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</si>
  <si>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</si>
  <si>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</si>
  <si>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</si>
  <si>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</si>
  <si>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</si>
  <si>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</si>
  <si>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</si>
  <si>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</si>
  <si>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</si>
  <si>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</si>
  <si>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</si>
  <si>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</si>
  <si>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</si>
  <si>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</si>
  <si>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</si>
  <si>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</si>
  <si>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</si>
  <si>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</si>
  <si>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</si>
  <si>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</si>
  <si>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</si>
  <si>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</si>
  <si>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</si>
  <si>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</si>
  <si>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</si>
  <si>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</si>
  <si>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</si>
  <si>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</si>
  <si>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</si>
  <si>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</si>
  <si>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</si>
  <si>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</si>
  <si>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</si>
  <si>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</si>
  <si>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</si>
  <si>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</si>
  <si>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</si>
  <si>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</si>
  <si>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</si>
  <si>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</si>
  <si>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</si>
  <si>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</si>
  <si>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</si>
  <si>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</si>
  <si>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</si>
  <si>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</si>
  <si>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</si>
  <si>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</si>
  <si>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</si>
  <si>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</si>
  <si>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</si>
  <si>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</si>
  <si>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</si>
  <si>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</si>
  <si>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</si>
  <si>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</si>
  <si>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</si>
  <si>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</si>
  <si>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</si>
  <si>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</si>
  <si>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</si>
  <si>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</si>
  <si>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</si>
  <si>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</si>
  <si>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</si>
  <si>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</si>
  <si>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</si>
  <si>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</si>
  <si>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</si>
  <si>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</si>
  <si>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</si>
  <si>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</si>
  <si>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</si>
  <si>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</si>
  <si>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</si>
  <si>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</si>
  <si>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</si>
  <si>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</si>
  <si>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</si>
  <si>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</si>
  <si>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</si>
  <si>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</si>
  <si>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</si>
  <si>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</si>
  <si>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</si>
  <si>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</si>
  <si>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</si>
  <si>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</si>
  <si>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</si>
  <si>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</si>
  <si>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</si>
  <si>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</si>
  <si>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</si>
  <si>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</si>
  <si>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</si>
  <si>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</si>
  <si>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</si>
  <si>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</si>
  <si>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</si>
  <si>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</si>
  <si>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</si>
  <si>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</si>
  <si>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</si>
  <si>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</si>
  <si>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</si>
  <si>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</si>
  <si>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</si>
  <si>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</si>
  <si>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</si>
  <si>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</si>
  <si>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</si>
  <si>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</si>
  <si>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</si>
  <si>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</si>
  <si>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</si>
  <si>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</si>
  <si>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</si>
  <si>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</si>
  <si>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</si>
  <si>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</si>
  <si>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</si>
  <si>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</si>
  <si>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</si>
  <si>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</si>
  <si>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</si>
  <si>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</si>
  <si>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</si>
  <si>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</si>
  <si>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</si>
  <si>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</si>
  <si>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</si>
  <si>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</si>
  <si>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</si>
  <si>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</si>
  <si>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</si>
  <si>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</si>
  <si>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</si>
  <si>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</si>
  <si>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</si>
  <si>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</si>
  <si>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</si>
  <si>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</si>
  <si>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PEMC</t>
  </si>
  <si>
    <t>PARA DAR CUMPLIMIENTO A LA CERTIFICACIÓN POR EL H. AYUNTAMIENTO 2021-2024,  EN LA XXII VIGÉSIMA SEGUNDA SESIÓN EXTRAORDINARIA, ACTA NÚMERO 45, DENTRO DEL X DÉCIMO PUNTO DEL ORDEN DEL DÍA; RATIFICADO Y MODIFICADO EN LA XXV VIGÉSIMA QUINTA SESIÓN ORDINARIA, ACTA NÚMERO 51,  DENTRO DEL X DÉCIMO PUNTO DEL ORDEN DEL DÍA, LOS RECURSOS PROVIENEN DEL FONDO DE APORTACIONES PARA LA INFRAESTRUCTURA SOCIAL MUNICIPAL, (RAMO XXXIII) EJERCICIO PRESUPUESTAL 2023.</t>
  </si>
  <si>
    <t>PROYECTO EJECUTIVO DE REHABILITACIÓN DE LA NAVE IMPULSORA DE EMPLEO EN SALVATIERRA</t>
  </si>
  <si>
    <t>PMS/DOP/AD/RAMOXXXIII/2023-03-01</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</si>
  <si>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</si>
  <si>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PROYECTOS CIVILES Y ELÉCTRICOS, S.A. DE C.V</t>
  </si>
  <si>
    <t xml:space="preserve">REHABILITACIÓN DE BARDAS PERIMETRALES DE VARIAS ESCUELAS DEL MUNICIPIO DE SALVATIERRA, GTO. (EL SABINO, SAN NICOLÁS, SAN MIGUEL EMÉNGUARO, LA LUZ), </t>
  </si>
  <si>
    <t>PMS/DOP/AD/RAMOXXXIII/2023-07-09</t>
  </si>
  <si>
    <t>OGGA CONSTRUCTORA, S.A. DE C.V.</t>
  </si>
  <si>
    <t>CONSTRUCCIÓN DE CALLE CON CONCRETO EN EL MUNICIPIO DE SALVATIERRA, GTO., EN LA LOCALIDAD SALVATIERRA, EN EL FRACCIONAMIENTO ROSAS DE CASTILLA, EN LA CALLE PROVIDENCIA 3RA ETAPA</t>
  </si>
  <si>
    <t>FRACCIONAMIENTO ROSAS DE CASTILLA</t>
  </si>
  <si>
    <t>PMS/DOP/AD/RAMOXXXIII/2023-07-10</t>
  </si>
  <si>
    <t>MJC DISEÑO Y OBRAS DEL CENTRO, S.A. DE C.V</t>
  </si>
  <si>
    <t>ABRAHAM FLORES OSORIO</t>
  </si>
  <si>
    <t>BARDOMIANO FIGUEROA MENDOZA</t>
  </si>
  <si>
    <t>CONSTRUCCIÓN DE CALLE CON CONCRETO EN EL MUNICIPIO DE SALVATIERRA, GTO., EN LA LOCALIDAD SALVATIERRA, EN LA COLONIA FUNDADORES, EN LA CALLE PRIVADA DE LOS CEDROS</t>
  </si>
  <si>
    <t>FUNDADORES</t>
  </si>
  <si>
    <t>PMS/DOP/AD/RAMOXXXIII/2023-07-14</t>
  </si>
  <si>
    <t>GILGAEL CONSTRUCCIONES, S.A. DE C.V</t>
  </si>
  <si>
    <t>PMS/DOP/AD/RAMOXXXIII/2023-07-16</t>
  </si>
  <si>
    <t>CONSTRUCCIÓN DE CALLE CON CONCRETO EN EL MUNICIPIO DE SALVATIERRA, GTO., EN LA LOCALIDAD OJO DE AGUA DE BALLESTEROS, EN LA CALLE LÁZARO CARDENAS</t>
  </si>
  <si>
    <t>OJO DE AGUA DE BALLESTEROS</t>
  </si>
  <si>
    <t>FRANCISCO JAVIER ROSALES VILLANUEVA</t>
  </si>
  <si>
    <t>AM 3D INGENIERÍA Y ARQUITECTURA, S.A. DE C.V</t>
  </si>
  <si>
    <t>REHABILITACIÓN DE BANQUETA EN LA CALLE 18 DE MARZO (FRENTE A LA UNIDAD DEPORTIVA SUR), MUNICIPIO DE SALVATIERRA, GUANAJUATO</t>
  </si>
  <si>
    <t>PMS/DOP/AD/RAMOXXXIII/2023-07-17</t>
  </si>
  <si>
    <t>CONSTRUCCIÓN DE CALLE CON EMPEDRADO EN EL MUNICIPIO DE SALVATIERRA, GTO., EN LA LOCALIDAD SALVATIERRA, EN LA COLONIA PRADERAS DE SALVATIERRA, EN LA CALLE DIAMANTE</t>
  </si>
  <si>
    <t xml:space="preserve">COLONIA PRADERAS </t>
  </si>
  <si>
    <t>PMS/DOP/AD/RAMOXXXIII/2023-08-18</t>
  </si>
  <si>
    <t>REHABILITACIÓN DE BANQUETA DE HERÓICO COLEGIO MILITAR A LA UNIDAD HABITACIONAL 9 DE DICIEMBRE</t>
  </si>
  <si>
    <t>UNIDAD HABITACIONAL 9 DE DICIEMBRE</t>
  </si>
  <si>
    <t>PMS/DOP/AD/RAMOXXXIII/2023-08-19</t>
  </si>
  <si>
    <t>REHABILITACIÓN DE CAMINO RURAL OJO DE AGUA DE BALLESTEROS A SAN NICOLÁS DE LA CONDESA EN EL MUNICIPIO DE SALVATIERRA (1RA ETAPA)</t>
  </si>
  <si>
    <t>OJO DE AGUA DE BALLESTEROS A SAN NICOLÁS DE LA CONDESA</t>
  </si>
  <si>
    <t>PMS/DOP/LS/SDAYR-RAMOXXXIII/2023-08-20-C</t>
  </si>
  <si>
    <t>REHABILITACIÓN DE CAMINO RURAL DE SAN NICOLÁS DE LOS AGUSTINOS EN EL MUNICIPIO DE SALVATIERRA</t>
  </si>
  <si>
    <t>PMS/DOP/LS/SDAYR-RAMOXXXIII/2023-08-21-C</t>
  </si>
  <si>
    <t>GRUPO AKHER, S.A. DE C.V.</t>
  </si>
  <si>
    <t>ASESORÍA, ESTUDIOS, PROYECTOS Y CONSTRUCCIONES, S.A. DE C.V.</t>
  </si>
  <si>
    <t>CAMINO RURAL OJO DE AGUA DE BALLESTEROS A URIREO EN EL MUNICIPIO DE SALVATIERRA (1RA ETAPA)</t>
  </si>
  <si>
    <t>OJO DE AGUA DE BALLESTEROS A URIREO</t>
  </si>
  <si>
    <t>PMS/DOP/LS/SDAYR-RAMOXXXIII/2023-08-22-C</t>
  </si>
  <si>
    <t>AM 3D INGENIERÍA Y ARQUITECTURA, S.A. DE C.V.</t>
  </si>
  <si>
    <t>MARÍA GUADALUPE GÚZMAN NIÑO</t>
  </si>
  <si>
    <t>CONSTRUCCIÓN DE CALLE CON CONCRETO EN EL MUNICIPIO DE SALVATIERRA, GTO., EN LA LOCALIDAD EL SABINO, EN LA CALLE FELIPE ÁNGELES</t>
  </si>
  <si>
    <t>PMS/DOP/AD/RAMOXXXIII/2023-08-23</t>
  </si>
  <si>
    <t>CONSTRUCCIÓN DE CALLE CON CONCRETO EN EL MUNICIPIO DE SALVATIERRA, GTO., EN LA LOCALIDAD SAN NICOLÁS DE LOS AGUSTINOS, EN LA CALLE CORREGIDORA</t>
  </si>
  <si>
    <t>RENE CARMONA CONTRERAS</t>
  </si>
  <si>
    <t>LICITACIÓN SIMPLIFICADA NÚMERO: PMS/DOP/LS/SEDESHU-RAMOXXXIII/2023-08-26</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</si>
  <si>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 CONVENIO: SEDESHU-GTO-PEMC-28/2023 Y ANEXO DE EJECUCIÓN: AE-QB1606-PEMC-2023-28-0043</t>
  </si>
  <si>
    <t xml:space="preserve">SEDESHU-GTO-PEMC-28/2023 </t>
  </si>
  <si>
    <t>PMS/DOP/LS/SEDESHU-RAMOXXXIII/2023-09-25</t>
  </si>
  <si>
    <t>PMS/DOP/AD/SEDESHU-RAMOXXXIII/2023-09-27</t>
  </si>
  <si>
    <t>M.A.V. EDIFICADORA, S.A. DE C.V.</t>
  </si>
  <si>
    <t>CONSTRUCCIÓN DE CALLE CON EMPEDRADO EN EL MUNICIPIO DE SALVATIERRA, GTO., EN LA LOCALIDAD LAS CANOAS, EN LA CALLE PRIVADA ALTAMIRANO</t>
  </si>
  <si>
    <t>LAS CANOAS</t>
  </si>
  <si>
    <t>CONSTRUCCIONES BARDOS, S.A. DE C.V</t>
  </si>
  <si>
    <t>CONSTRUCCIÓN DE CALLE CON CONCRETO EN EL MUNICIPIO DE SALVATIERRA, GTO., EN LA LOCALIDAD SALVATIERRA, EN LA COLONIA GUANAJUATO, EN LA CALLE DR. MORA</t>
  </si>
  <si>
    <t>COLONIA GUANAJUATO</t>
  </si>
  <si>
    <t>PMS/DOP/AD/SEDESHU-RAMOXXXIII/2023-09-28</t>
  </si>
  <si>
    <t>LICITACIÓN SIMPLIFICADA NÚMERO: PMS/DOP/LS/SEDESHU-RAMOXXXIII/2023-08-28</t>
  </si>
  <si>
    <t>CONSTRUCCIÓN DE CALLE CON EMPEDRADO EN EL MUNICIPIO DE SALVATIERRA, GTO., EN LA LOCALIDAD URIREO, EN LA CALLE INDEPENDENCIA</t>
  </si>
  <si>
    <t>PMS/DOP/LS/SEDESHU-RAMOXXXIII/2023-09-26</t>
  </si>
  <si>
    <t>ALBERTO MONTOYA CERVANTES</t>
  </si>
  <si>
    <t>CONSTRUCCIÓN DE CALLE CON CONCRETO EN EL MUNICIPIO DE SALVATIERRA, GTO., EN LA LOCALIDAD SALVATIERRA, EN LA COLONIA VIVEROS, EN LA CALLE EMILIANO ZAPATA</t>
  </si>
  <si>
    <t>COLONIA VIVEROS</t>
  </si>
  <si>
    <t>PMS/DOP/AD/SEDESHU-RAMOXXXIII/2023-09-29</t>
  </si>
  <si>
    <t>CONSTRUCCIONES BARDOS, S.A. DE C.V.</t>
  </si>
  <si>
    <t>CONSTRUCCIÓN DE CALLE CON CONCRETO EN EL MUNICIPIO DE SALVATIERRA, GTO., EN LA LOCALIDAD URIREO, EN LA CALLE REFORMA</t>
  </si>
  <si>
    <t>PMS/DOP/AD/SEDESHU-RAMOXXXIII/2023-09-31</t>
  </si>
  <si>
    <t>REHABILITACIÓN Y OBRAS COMPLEMENTARIAS PARA EL CAMPO DEPORTIVO DE SAN NICOLÁS SEGUNDA ETAPA, MUNICIPIO DE SALVATIERRA, GUANAJUATO</t>
  </si>
  <si>
    <t>PMS/DOP/AD/RAMOXXXIII/2023-09-32</t>
  </si>
  <si>
    <t>PROGRAMA DE BACHEO EN ASFALTO/CONCRETO 2023 EN EL MUNICIPIO DE SALVATIERRA GTO</t>
  </si>
  <si>
    <t>COLONIA VICTORIA</t>
  </si>
  <si>
    <t>PROGRAMA DE COLOCACIÓN Y REHABILITACIÓN DE TOPES EN CABECERA Y VARIAS COMUNIDADES DEL MUNICIPIO DE SALVATIERRA, GTO</t>
  </si>
  <si>
    <t>PROGRAMA DE BACHEO EN PORFIDO 2023 EN EL MUNICIPIO DE SALVATIERRA, GTO.</t>
  </si>
  <si>
    <t>REHABILITACIÓN DE CALLE CON EMPEDRADO EN EL MUNICIPIO DE SALVATIERRA EN LA LOCALIDAD DE SALVATIERRA EN LA COLONIA VICTORIA, EN LA CALLE CORRALES AYALA EN EL TRAMO DE LA CALLE GARDENIA AL BOULEVARD POSADAS OCAMPO</t>
  </si>
  <si>
    <t>PARA DAR CUMPLIMIENTO A LA CERTIFICACIÓN POR EL HONORABLE AYUNTAMIENTO 2021-2024,EN LA XXX TRIGÉSIMA SESIÓN ORDINARIA, ACTA NÚMERO 58, DENTRO DEL VI SEXTO PUNTO DEL ORDEN DEL DÍA, LOS RECURSOS PROVIENEN DE LA CUENTA PÚBLICA, EJERCICIO PRESUPUESTAL 2023</t>
  </si>
  <si>
    <t>PMS/DOP/AD/CP/2023-09-33</t>
  </si>
  <si>
    <t>PMS/DOP/AD/CP/2023-09-34</t>
  </si>
  <si>
    <t>PMS/DOP/AD/CP/2023-09-35</t>
  </si>
  <si>
    <t>PMS/DOP/AD/RAMOXXXIII/2023-09-36</t>
  </si>
  <si>
    <t>AFIMA</t>
  </si>
  <si>
    <t>BARMOMIANO</t>
  </si>
  <si>
    <t>BARDOMIANO</t>
  </si>
  <si>
    <t>ROBERTO ALFONSO RIVERA ESTRADA</t>
  </si>
  <si>
    <t>PROYECTO EJECUTIVO DE REHABILITACIÓN DEL BLVD POSADAS OCAMPO CUERPO NORTE (CALLE MORELOS A GLORIETA DEL ANGEL)</t>
  </si>
  <si>
    <t>PMS/DOP/AD/RAMOXXXIII/2023-10-37</t>
  </si>
  <si>
    <t xml:space="preserve">CONSTRUCCIÓN DE LA 3ERA ETAPA DEL ALBERGUE DEL MUNICIPIO DE SALVATIERRA, GTO., </t>
  </si>
  <si>
    <t>PMS/DOP/AD/RAMOXXXIII/2023-10-38</t>
  </si>
  <si>
    <t>CONSTRUCCIÓN DE CALLE CON CONCRETO EN EL MUNICIPIO DE SALVATIERRA, GTO., EN LA LOCALIDAD SAN PEDRO DE LOS NARANJOS, EN LA CALLE MARIANO MATAMOROS</t>
  </si>
  <si>
    <t xml:space="preserve"> SAN PEDRO DE LOS NARANJOS</t>
  </si>
  <si>
    <t>PARA DAR CUMPLIMIENTO A LA CERTIFICACIÓN POR EL HONORABLE AYUNTAMIENTO 2021-2024,EN LA XXX TRIGÉSIMA SESIÓN ORDINARIA, ACTA NÚMERO 58, DENTRO DEL VI SEXTO PUNTO DEL ORDEN DEL DÍA Y ACTA NÚMERO 69, DENTRO DEL VIII OCTAVO PUNTO DEL ORDEN DEL DÍA, LOS RECURSOS PROVIENEN DEL PROGRAMA EMBELLECIENDO MI COLONIA, PARA EL EJERCICIO FISCAL 2023, CONVENIO: SEDESHU-GTO-PEMC-28/2023  Y ANEXO DE EJECUCIÓN: AE-QB1606-PEMC-2023-28-0081 ASÍ COMO DEL FONDO DE APORTACIONES PARA LA INFRAESTRUCTURA SOCIAL MUNICIPAL, (RAMO XXXIII) EJERCICIO PRESUPUESTAL 2023.</t>
  </si>
  <si>
    <t>PMS/DOP/AD/SEDESHU-RAMOXXXIII/2023-10-39</t>
  </si>
  <si>
    <t>PARA DAR CUMPLIMIENTO A LA CERTIFICACIÓN POR EL HONORABLE AYUNTAMIENTO 2021-2024, EN LA XXX TRIGÉSIMA SESIÓN ORDINARIA, ACTA NÚMERO 58, DENTRO DEL VI SEXTO PUNTO DEL ORDEN DEL DÍA, Y POSTERIORMENTE MODIFICADO EN LA XXXV TRIGÉSIMA QUINTA SESIÓN ORDINARIA, ACTA NÚMERO 69, DENTRO DEL IX NOVENO PUNTO DEL ORDEN DEL DÍA LOS RECURSOS PROVIENEN DEL  FONDO DE APORTACIONES PARA LA INFRAESTRUCTURA SOCIAL MUNICIPAL, (RAMO XXXIII) EJERCICIO PRESUPUESTAL 2023.</t>
  </si>
  <si>
    <t>MARÍA FERNANDA AGUILAR MEDINA</t>
  </si>
  <si>
    <t>REHABILITACIÓN DE LA OFICINA DE PLANEACIÓN DEL MUNICIPIO DE SALVATIERRA, GTO.</t>
  </si>
  <si>
    <t>PMS/DOP/AD/RAMOXXXIII/2023-11-40</t>
  </si>
  <si>
    <t>MANTENIMIENTO A LAS OFICINAS DE TESORERÍA, OBRAS PÚBLICAS Y PLANEACIÓN DEL MUNICIPIO DE SALVATIERRA, GTO</t>
  </si>
  <si>
    <t>PMS/DOP/AD/RAMOXXXIII/2023-11-41</t>
  </si>
  <si>
    <t>PARA DAR CUMPLIMIENTO A LA CERTIFICACIÓN POR EL HONORABLE AYUNTAMIENTO 2021-2024, EN LA XXX TRIGÉSIMA SESIÓN ORDINARIA, ACTA NÚMERO 58, DENTRO DEL VI SEXTO PUNTO DEL ORDEN DEL DÍA, LOS RECURSOS PROVIENEN DEL  FONDO DE APORTACIONES PARA LA INFRAESTRUCTURA SOCIAL MUNICIPAL, (RAMO XXXIII) EJERCICIO PRESUPUESTAL 2023.</t>
  </si>
  <si>
    <t>CONSTRUCCIÓN DE DRENAJE SANITARIO EN EL MUNICIPIO DE SALVATIERRA, GTO., EN LA LOCALIDAD EL SALVADOR (RANCHITO SAN JOSÉ DEL CARMEN), EN LA CALLE 16 DE SEPTIEMBRE</t>
  </si>
  <si>
    <t>EL SALVADOR (RANCHITO SAN JOSÉ DEL CARMEN)</t>
  </si>
  <si>
    <t>PMS/DOP/AD/RAMOXXXIII/2023-11-42</t>
  </si>
  <si>
    <t>PMS/DOP/AD/SEDESHU-RAMOXXXIII/2023-11-43</t>
  </si>
  <si>
    <t>CONSTRUCCIÓN DE CALLE CON CONCRETO EN EL MUNICIPIO DE SALVATIERRA, GTO., EN LA LOCALIDAD LA ESTANCIA DEL CARMEN DE MARAVATIO, EN LA CALLE JUÁREZ (1RA ETAPA)</t>
  </si>
  <si>
    <t>ESTANCIA DEL CARMEN DE MARAVATIO</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</si>
  <si>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2023,CONVENIO: SEDESHU-GTO-PEMC-28/2023 DE FECHA 09 DE AGOSTO DEL 2023 Y ANEXO DE EJECUCIÓN: AE-QB1606-PEMC-2023-28-0125</t>
  </si>
  <si>
    <t>REHABILITACIÓN Y OBRAS COMPLEMENTARIAS PARA EL CAMPO DEPORTIVO DE EL SABINO PRIMERA ETAPA, MUNICIPIO DE SALVATIERRA, GUANAJUATO</t>
  </si>
  <si>
    <t>PMS/DOP/AD/RAMOXXXIII/2023-11-44</t>
  </si>
  <si>
    <t>CONSTRUCCIÓN DE SISTEMA DE AGUA POTABLE EN EL MUNICIPIO DE SALVATIERRA, GTO. EN LA LOCALIDAD LA LAGUNILLA DEL CARMEN</t>
  </si>
  <si>
    <t>LAGUNILLA DEL CARMEN</t>
  </si>
  <si>
    <t>PARA DAR CUMPLIMIENTO A LA CERTIFICACIÓN POR EL HONORABLE AYUNTAMIENTO 2021-2024, EN LA XXX TRIGÉSIMA SESIÓN ORDINARIA, ACTA NÚMERO 58, DENTRO DEL VI SEXTO PUNTO DEL ORDEN DEL DÍA, Y POSTERIORMENTE MODIFICADO EN LA XXXVII TRIGÉSIMA SÉPTIMA SESIÓN ORDINARIA, ACTA NÚMERO 74, DENTRO DEL VIII OCTAVO PUNTO DEL ORDEN DEL DÍA,  LOS RECURSOS PROVIENEN DEL CONVENIO: SEDESHU-GTO-PSBMC-28/2023  Y ANEXO DE EJECUCIÓN: AE-QB0252-PSBMC-2023-28-0042 ,  ASÍ COMO LA CORRESPONDIENTE AL MUNICIPIO FONDO DE APORTACIONES PARA LA INFRAESTRUCTURA SOCIAL MUNICIPAL, (RAMO XXXIII) EJERCICIO PRESUPUESTAL 2023.</t>
  </si>
  <si>
    <t>PSBMC</t>
  </si>
  <si>
    <t>LICITACIÓN SIMPLIFICADA NÚMERO: PMS/DOP/LS/SEDESHU-RAMOXXXIII/2023-07</t>
  </si>
  <si>
    <t>PMS/DOP/LS/SEDESHU-RAMOXXXIII/2023-11-45</t>
  </si>
  <si>
    <t>CONSTRUCCIÓN DE DRENAJE SANITARIO EN EL MUNICIPIO DE SALVATIERRA, GTO., EN LA LOCALIDAD SALVATIERRA, EN LA COLONIA EX HACIENDA DE SAN JUAN, EN LA CALLE PRIVADA NUEVO SAN JUAN</t>
  </si>
  <si>
    <t>WATER WELL DRILLING, S.A. DE C.V</t>
  </si>
  <si>
    <t>EX HACIENDA DE SAN JUAN</t>
  </si>
  <si>
    <t>PMS/DOP/AD/RAMOXXXIII/2023-12-46</t>
  </si>
  <si>
    <t>4 MECÁNICAS DE SUELO, VARIAS COMUNIDADES, MUNICIPIO DE SALVATIERRA, GUANAJUATO</t>
  </si>
  <si>
    <t>PMS/DOP/AD/RAMOXXXIII/2023-12-47</t>
  </si>
  <si>
    <t>LABORATORIO DISPAV, S.A. DE C.V</t>
  </si>
  <si>
    <t>CONSTRUCCIÓN DE DRENAJE SANITARIO Y OBRAS COMPLEMENTARIAS EN EL CAMINO BALLESTEROS-SAN NICOLÁS DE LA CONDESA MUNICIPIO DE SALVATIERRA, GTO</t>
  </si>
  <si>
    <t>BALLESTEROS-SAN NICOLÁS DE LA CONDESA</t>
  </si>
  <si>
    <t>PMS/DOP/AD/RAMOXXXIII/2023-12-48</t>
  </si>
  <si>
    <t>CONSTRUCCIÓN DE RED DE DRENAJE SANITARIO EN EL MUNICIPIO DE SALVATIERRA, GTO., EN LA LOCALIDAD DE SAN PEDRO DE LOS NARANJOS EN LA CALLE AMOR CHIQUITO</t>
  </si>
  <si>
    <t xml:space="preserve">PMS/DOP/AD/RAMOXXXIII/2023-12-49 </t>
  </si>
  <si>
    <t xml:space="preserve">PARA DAR CUMPLIMIENTO A LA CERTIFICACIÓN POR EL HONORABLE AYUNTAMIENTO 2021-2024, EN LA XXXXVII TRIGÉSIMA SÉPTIMA SESIÓN ORDINARIA, ACTA NÚMERO 74, DENTRO DEL IX NOVENO PUNTO DEL ORDEN DEL DÍA., LOS RECURSOS PROVIENEN DEL  FONDO DE APORTACIONES PARA LA INFRAESTRUCTURA SOCIAL MUNICIPAL, (RAMO XXXIII) EJERCICIO PRESUPUESTAL 2023.     </t>
  </si>
  <si>
    <t>CONSTRUCCIÓN DE RED DE DRENAJE SANITARIO EN EL MUNICIPIO DE SALVATIERRA GTO., EN LA LOCALIDAD DE LAS CANOAS EN LA CALLE ALTAMIRANO</t>
  </si>
  <si>
    <t>PMS/DOP/AD/RAMOXXXIII/2023-12-50</t>
  </si>
  <si>
    <t>CONSTRUCCIÓN DE RED DE DRENAJE SANITARIO EN EL MUNICIPIO DE SALVATIERRA GTO., EN LA LOCALIDAD DE LA ESTANCIA DEL CARMEN DE MARAVATIO EN LA CALLE FRANCISCO VILLA</t>
  </si>
  <si>
    <t xml:space="preserve">ESTANCIA DEL CARMEN DE MARAVATIO </t>
  </si>
  <si>
    <t>PARA DAR CUMPLIMIENTO A LA CERTIFICACIÓN POR EL HONORABLE AYUNTAMIENTO 2021-2024, EN LA XXX TRIGÉSIMA SESIÓN ORDINARIA, EN LA XXXVII TRIGÉSIMA SÉPTIMA SESIÓN ORDINARIA, ACTA NÚMERO 74, DENTRO DEL VII SÉPTIMO PUNTO DEL ORDEN DEL DÍA, LOS RECURSOS PROVIENEN DEL  FONDO DE APORTACIONES PARA LA INFRAESTRUCTURA SOCIAL MUNICIPAL, (RAMO XXXIII) EJERCICIO PRESUPUESTAL 2023.</t>
  </si>
  <si>
    <t>PMS/DOP/AD/RAMOXXXIII/2023-12-51</t>
  </si>
  <si>
    <t>CONSTRUCCIÓN DE RED DE DRENAJE SANITARIO EN EL MUNICIPIO DE SALVATIERRA, GTO., EN LA LOCALIDAD DE URIREO EN LA CALLE ORQUÍDEAS</t>
  </si>
  <si>
    <t>PMS/DOP/AD/RAMOXXXIII/2023-12-52</t>
  </si>
  <si>
    <t>CONSTRUCCIÓN DE RED DE DRENAJE SANITARIO EN EL MUNICIPIO DE SALVATIERRA, GTO., EN LA LOCALIDAD DE COPORO EN LA CALLE ESTRELLA</t>
  </si>
  <si>
    <t xml:space="preserve">COPORO </t>
  </si>
  <si>
    <t>PMS/DOP/AD/RAMOXXXIII/2023-12-53</t>
  </si>
  <si>
    <t>CONSTRUCCIÓN DE RED DE DRENAJE SANITARIO EN EL MUNICIPIO DE SALVATIERRA, GTO., EN LA LOCALIDAD DE SAN PEDRO DE LOS NARANJOS EN LA CALLE GUADALUPE VICTORIA</t>
  </si>
  <si>
    <t>PMS/DOP/AD/RAMOXXXIII/2023-12-54</t>
  </si>
  <si>
    <t>JUAN CARLOS GALVÁN BERTADILLO</t>
  </si>
  <si>
    <t xml:space="preserve">PARA DAR CUMPLIMIENTO A LA CERTIFICACIÓN POR EL HONORABLE AYUNTAMIENTO 2021-2024, EN LA XXXI TRIGÉSIMA PRIMERA SESIÓN EXTRAORDINARIA, ACTA NÚMERO 75, DENTRO DEL VII SÉPTIMO PUNTO DEL ORDEN DEL DÍA Y POSTERIORMENTE AJUSTADA EN LA XXXII TRIGÉSIMA SEGUNDA SESIÓN EXTRAORDINARIA, ACTA NÚMERO 76, DENTRO DEL IV CUARTO PUNTO DEL ORDEN DEL DÍA, LOS RECURSOS PROVIENEN DEL  FONDO DE APORTACIONES PARA LA INFRAESTRUCTURA SOCIAL MUNICIPAL, (RAMO XXXIII) EJERCICIO PRESUPUESTAL 2023.                                                   </t>
  </si>
  <si>
    <t>ADJUDICÓ MEDIANTE EL PROCEDIMIENTO DE: LICITACIÓN SIMPLIFICADA NÚMERO: PMS/DOP/RAMOXXXIII/2023-08</t>
  </si>
  <si>
    <t>CONSTRUCCIÓN DEL PARQUE ECOTURÍSTICO BATANES EN EL MUNICIPIO DE SALVATIERRA, GTO. PRIMERA ETAPA</t>
  </si>
  <si>
    <t>PMS/DOP/LS/RAMOXXXIII/2023-12-55</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</si>
  <si>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</si>
  <si>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</si>
  <si>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</si>
  <si>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</si>
  <si>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</si>
  <si>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</si>
  <si>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</si>
  <si>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MA. GUADALUPE GAYTÁN CRUZ</t>
  </si>
  <si>
    <t>PARA DAR CUMPLIMIENTO A LA CERTIFICACIÓN POR EL HONORABLE AYUNTAMIENTO 2021-2024, EN  LA XXXII TRIGÉSIMA SEGUNDA SESIÓN ORDINARIA, ACTA NÚMERO 64, DE FECHA 20 DE SEPTIEMBRE DEL 2023, DENTRO DEL IX NOVENO PUNTO DEL ORDEN DEL DÍA, LOS RECURSOS PROVINEN FEDERALES ACCIONES DEL PROGRAMA PAICE, DENTRO DEL RUBRO VIDA A LA INFRAESTRUCTURA CULTURAL, EJERCICIO PRESUPUESTAL 2023.</t>
  </si>
  <si>
    <t>CULTURA</t>
  </si>
  <si>
    <t>CONVENIO SC/DGVC/COLAB/1382/23</t>
  </si>
  <si>
    <t>PROYECTO CULTURAL CASA DE LA CULTURA FRAY ÁNDRES DE SAN MIGUEL</t>
  </si>
  <si>
    <t>PMS/DOP/AD/CULTURA/PAICE/2023-12-57</t>
  </si>
  <si>
    <t>LICITACIÓN SIMPLIFICADA NÚMERO: PMS/DOP/LS/SDAYR-RAMOXXXIII/2023-08-20</t>
  </si>
  <si>
    <t>LICITACIÓN SIMPLIFICADA NÚMERO: PMS/DOP/LS/SDAYR-RAMOXXXIII/2023-08-21</t>
  </si>
  <si>
    <t>LICITACIÓN SIMPLIFICADA NÚMERO: PMS/DOP/LS/SDAYR-RAMOXXXIII/2023-08-22</t>
  </si>
  <si>
    <t>GRUPO 3ME CONSTRUCCIONES, S.A. DE C.V</t>
  </si>
  <si>
    <t xml:space="preserve">PARA DAR CUMPLIMIENTO A LA CERTIFICACIÓN POR EL H. AYUNTAMIENTO 2021-2024,  EN LA EN LA XXXVIII TRIGÉSIMA OCTAVA SESIÓN ORDINARIA, ACTA NÚMERO 77, DENTRO DEL XI DÉCIMO PRIMER PUNTO DEL ORDEN DEL DÍA, LOS RECURSOS PROVIENEN DE CUENTA PÚBLICA, EJERCICIO PRESUPUESTAL 2024.                         </t>
  </si>
  <si>
    <t>PROYECTO INTEGRAL DEL PARQUE ECOTURISTICO BATANES DEL MUNICIPIO DE SALVATIERRA, GTO. 2DA. ETAPA</t>
  </si>
  <si>
    <t>PMS/DOP/AD/CP/2024-01-01</t>
  </si>
  <si>
    <t>REPORTE DEL MES DE FEBRERO</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</si>
  <si>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</si>
  <si>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</si>
  <si>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</si>
  <si>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</si>
  <si>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</si>
  <si>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</si>
  <si>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 xml:space="preserve">PARA DAR CUMPLIMIENTO A LA CERTIFICACIÓN POR EL H. AYUNTAMIENTO 2021-2024,  EN LA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</si>
</sst>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 numFmtId="174" formatCode="_-&quot;$&quot;* #,##0.00_-;\-&quot;$&quot;* #,##0.00_-;_-&quot;$&quot;*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0">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174" fontId="1" fillId="0" borderId="0" applyFont="0" applyFill="0" applyBorder="0" applyAlignment="0" applyProtection="0"/>
  </cellStyleXfs>
  <cellXfs count="106">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1" fillId="0" borderId="1" xfId="1" applyNumberFormat="1" applyFont="1" applyFill="1" applyBorder="1" applyAlignment="1">
      <alignment horizontal="center" vertical="center" wrapText="1"/>
    </xf>
    <xf numFmtId="0" fontId="18" fillId="0" borderId="0" xfId="0" applyFont="1"/>
    <xf numFmtId="0" fontId="17" fillId="5" borderId="0" xfId="0" applyFont="1" applyFill="1"/>
    <xf numFmtId="0" fontId="2" fillId="0" borderId="0" xfId="0" applyFont="1" applyAlignment="1">
      <alignment horizontal="center" vertical="center"/>
    </xf>
    <xf numFmtId="14" fontId="11" fillId="0" borderId="1" xfId="0" applyNumberFormat="1"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0">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6" t="s">
        <v>0</v>
      </c>
      <c r="C1" s="66"/>
      <c r="D1" s="66"/>
      <c r="E1" s="66"/>
      <c r="F1" s="66"/>
      <c r="G1" s="66"/>
      <c r="H1" s="66"/>
      <c r="I1" s="66"/>
      <c r="J1" s="66"/>
      <c r="K1" s="66"/>
      <c r="L1" s="66"/>
      <c r="M1" s="66"/>
      <c r="N1" s="66"/>
      <c r="O1" s="66"/>
      <c r="P1" s="66"/>
      <c r="Q1" s="66"/>
      <c r="R1" s="66"/>
      <c r="S1" s="66"/>
      <c r="T1" s="66"/>
      <c r="U1" s="66"/>
      <c r="V1" s="66"/>
      <c r="W1" s="66"/>
      <c r="X1" s="66"/>
      <c r="Y1" s="66"/>
    </row>
    <row r="2" spans="2:26" x14ac:dyDescent="0.25">
      <c r="B2" s="67" t="s">
        <v>1</v>
      </c>
      <c r="C2" s="67"/>
      <c r="D2" s="67"/>
      <c r="E2" s="67"/>
      <c r="F2" s="67"/>
      <c r="G2" s="67"/>
      <c r="H2" s="67"/>
      <c r="I2" s="67"/>
      <c r="J2" s="67"/>
      <c r="K2" s="67"/>
      <c r="L2" s="67"/>
      <c r="M2" s="67"/>
      <c r="N2" s="67"/>
      <c r="O2" s="67"/>
      <c r="P2" s="67"/>
      <c r="Q2" s="67"/>
      <c r="R2" s="67"/>
      <c r="S2" s="67"/>
      <c r="T2" s="67"/>
      <c r="U2" s="67"/>
      <c r="V2" s="67"/>
      <c r="W2" s="67"/>
      <c r="X2" s="67"/>
      <c r="Y2" s="67"/>
    </row>
    <row r="3" spans="2:26" x14ac:dyDescent="0.25">
      <c r="B3" s="68" t="s">
        <v>215</v>
      </c>
      <c r="C3" s="68"/>
      <c r="D3" s="68"/>
      <c r="E3" s="68"/>
      <c r="F3" s="68"/>
      <c r="G3" s="68"/>
      <c r="H3" s="68"/>
      <c r="I3" s="68"/>
      <c r="J3" s="68"/>
      <c r="K3" s="68"/>
      <c r="L3" s="68"/>
      <c r="M3" s="68"/>
      <c r="N3" s="68"/>
      <c r="O3" s="68"/>
      <c r="P3" s="68"/>
      <c r="Q3" s="68"/>
      <c r="R3" s="68"/>
      <c r="S3" s="68"/>
      <c r="T3" s="68"/>
      <c r="U3" s="68"/>
      <c r="V3" s="68"/>
      <c r="W3" s="68"/>
      <c r="X3" s="68"/>
      <c r="Y3" s="68"/>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68" t="s">
        <v>1</v>
      </c>
      <c r="C2" s="68"/>
      <c r="D2" s="68"/>
      <c r="E2" s="68"/>
      <c r="F2" s="68"/>
      <c r="G2" s="68"/>
      <c r="H2" s="68"/>
      <c r="I2" s="68"/>
      <c r="J2" s="68"/>
      <c r="K2" s="68"/>
      <c r="L2" s="68"/>
      <c r="M2" s="68"/>
      <c r="N2" s="68"/>
      <c r="O2" s="68"/>
      <c r="P2" s="68"/>
      <c r="Q2" s="68"/>
      <c r="R2" s="68"/>
      <c r="S2" s="68"/>
      <c r="T2" s="68"/>
      <c r="U2" s="8"/>
      <c r="V2" s="8"/>
    </row>
    <row r="3" spans="2:22" x14ac:dyDescent="0.25">
      <c r="B3" s="68">
        <v>2021</v>
      </c>
      <c r="C3" s="68"/>
      <c r="D3" s="68"/>
      <c r="E3" s="68"/>
      <c r="F3" s="68"/>
      <c r="G3" s="68"/>
      <c r="H3" s="68"/>
      <c r="I3" s="68"/>
      <c r="J3" s="68"/>
      <c r="K3" s="68"/>
      <c r="L3" s="68"/>
      <c r="M3" s="68"/>
      <c r="N3" s="68"/>
      <c r="O3" s="68"/>
      <c r="P3" s="68"/>
      <c r="Q3" s="68"/>
      <c r="R3" s="68"/>
      <c r="S3" s="68"/>
      <c r="T3" s="68"/>
      <c r="U3" s="1"/>
      <c r="V3" s="1"/>
    </row>
    <row r="4" spans="2:22" x14ac:dyDescent="0.25">
      <c r="B4" s="68" t="s">
        <v>215</v>
      </c>
      <c r="C4" s="68"/>
      <c r="D4" s="68"/>
      <c r="E4" s="68"/>
      <c r="F4" s="68"/>
      <c r="G4" s="68"/>
      <c r="H4" s="68"/>
      <c r="I4" s="68"/>
      <c r="J4" s="68"/>
      <c r="K4" s="68"/>
      <c r="L4" s="68"/>
      <c r="M4" s="68"/>
      <c r="N4" s="68"/>
      <c r="O4" s="68"/>
      <c r="P4" s="68"/>
      <c r="Q4" s="68"/>
      <c r="R4" s="68"/>
      <c r="S4" s="68"/>
      <c r="T4" s="68"/>
      <c r="U4" s="68"/>
      <c r="V4" s="68"/>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x14ac:dyDescent="0.25">
      <c r="B6" s="75" t="s">
        <v>10</v>
      </c>
      <c r="C6" s="77" t="s">
        <v>11</v>
      </c>
      <c r="D6" s="77" t="s">
        <v>2</v>
      </c>
      <c r="E6" s="77" t="s">
        <v>3</v>
      </c>
      <c r="F6" s="79" t="s">
        <v>15</v>
      </c>
      <c r="G6" s="80"/>
      <c r="H6" s="80"/>
      <c r="I6" s="80"/>
      <c r="J6" s="80"/>
      <c r="K6" s="80"/>
      <c r="L6" s="81"/>
      <c r="M6" s="82" t="s">
        <v>19</v>
      </c>
      <c r="N6" s="83"/>
      <c r="O6" s="69" t="s">
        <v>24</v>
      </c>
      <c r="P6" s="70"/>
      <c r="Q6" s="70"/>
      <c r="R6" s="70"/>
      <c r="S6" s="70"/>
      <c r="T6" s="71"/>
      <c r="U6" s="3"/>
      <c r="V6" s="3"/>
    </row>
    <row r="7" spans="2:22" ht="6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tabSelected="1"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L16" sqref="L16"/>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68" t="s">
        <v>1</v>
      </c>
      <c r="C2" s="68"/>
      <c r="D2" s="68"/>
      <c r="E2" s="68"/>
      <c r="F2" s="68"/>
      <c r="G2" s="68"/>
      <c r="H2" s="68"/>
      <c r="I2" s="68"/>
      <c r="J2" s="68"/>
      <c r="K2" s="68"/>
      <c r="L2" s="68"/>
      <c r="M2" s="68"/>
      <c r="N2" s="68"/>
      <c r="O2" s="68"/>
      <c r="P2" s="68"/>
      <c r="Q2" s="68"/>
      <c r="R2" s="68"/>
      <c r="S2" s="68"/>
      <c r="T2" s="68"/>
      <c r="U2" s="8"/>
      <c r="V2" s="8"/>
    </row>
    <row r="3" spans="2:22" x14ac:dyDescent="0.25">
      <c r="B3" s="68">
        <v>2021</v>
      </c>
      <c r="C3" s="68"/>
      <c r="D3" s="68"/>
      <c r="E3" s="68"/>
      <c r="F3" s="68"/>
      <c r="G3" s="68"/>
      <c r="H3" s="68"/>
      <c r="I3" s="68"/>
      <c r="J3" s="68"/>
      <c r="K3" s="68"/>
      <c r="L3" s="68"/>
      <c r="M3" s="68"/>
      <c r="N3" s="68"/>
      <c r="O3" s="68"/>
      <c r="P3" s="68"/>
      <c r="Q3" s="68"/>
      <c r="R3" s="68"/>
      <c r="S3" s="68"/>
      <c r="T3" s="68"/>
      <c r="U3" s="1"/>
      <c r="V3" s="1"/>
    </row>
    <row r="4" spans="2:22" x14ac:dyDescent="0.25">
      <c r="B4" s="68" t="s">
        <v>414</v>
      </c>
      <c r="C4" s="68"/>
      <c r="D4" s="68"/>
      <c r="E4" s="68"/>
      <c r="F4" s="68"/>
      <c r="G4" s="68"/>
      <c r="H4" s="68"/>
      <c r="I4" s="68"/>
      <c r="J4" s="68"/>
      <c r="K4" s="68"/>
      <c r="L4" s="68"/>
      <c r="M4" s="68"/>
      <c r="N4" s="68"/>
      <c r="O4" s="68"/>
      <c r="P4" s="68"/>
      <c r="Q4" s="68"/>
      <c r="R4" s="68"/>
      <c r="S4" s="68"/>
      <c r="T4" s="68"/>
      <c r="U4" s="68"/>
      <c r="V4" s="68"/>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ht="15" customHeight="1"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2: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4" t="s">
        <v>0</v>
      </c>
      <c r="C1" s="94"/>
      <c r="D1" s="94"/>
      <c r="E1" s="94"/>
      <c r="F1" s="94"/>
      <c r="G1" s="94"/>
      <c r="H1" s="94"/>
      <c r="I1" s="94"/>
      <c r="J1" s="94"/>
      <c r="K1" s="94"/>
      <c r="L1" s="94"/>
      <c r="M1" s="94"/>
      <c r="N1" s="94"/>
      <c r="O1" s="94"/>
      <c r="P1" s="94"/>
      <c r="Q1" s="94"/>
      <c r="R1" s="94"/>
      <c r="S1" s="94"/>
      <c r="T1" s="94"/>
      <c r="U1" s="94"/>
    </row>
    <row r="2" spans="2:22" x14ac:dyDescent="0.2">
      <c r="B2" s="95" t="s">
        <v>1</v>
      </c>
      <c r="C2" s="95"/>
      <c r="D2" s="95"/>
      <c r="E2" s="95"/>
      <c r="F2" s="95"/>
      <c r="G2" s="95"/>
      <c r="H2" s="95"/>
      <c r="I2" s="95"/>
      <c r="J2" s="95"/>
      <c r="K2" s="95"/>
      <c r="L2" s="95"/>
      <c r="M2" s="95"/>
      <c r="N2" s="95"/>
      <c r="O2" s="95"/>
      <c r="P2" s="95"/>
      <c r="Q2" s="95"/>
      <c r="R2" s="95"/>
      <c r="S2" s="95"/>
      <c r="T2" s="95"/>
      <c r="U2" s="27"/>
    </row>
    <row r="3" spans="2:22" x14ac:dyDescent="0.2">
      <c r="B3" s="95">
        <v>2019</v>
      </c>
      <c r="C3" s="95"/>
      <c r="D3" s="95"/>
      <c r="E3" s="95"/>
      <c r="F3" s="95"/>
      <c r="G3" s="95"/>
      <c r="H3" s="95"/>
      <c r="I3" s="95"/>
      <c r="J3" s="95"/>
      <c r="K3" s="95"/>
      <c r="L3" s="95"/>
      <c r="M3" s="95"/>
      <c r="N3" s="95"/>
      <c r="O3" s="95"/>
      <c r="P3" s="95"/>
      <c r="Q3" s="95"/>
      <c r="R3" s="95"/>
      <c r="S3" s="95"/>
      <c r="T3" s="95"/>
      <c r="U3" s="28"/>
    </row>
    <row r="4" spans="2:22" x14ac:dyDescent="0.2">
      <c r="B4" s="95" t="s">
        <v>107</v>
      </c>
      <c r="C4" s="95"/>
      <c r="D4" s="95"/>
      <c r="E4" s="95"/>
      <c r="F4" s="95"/>
      <c r="G4" s="95"/>
      <c r="H4" s="95"/>
      <c r="I4" s="95"/>
      <c r="J4" s="95"/>
      <c r="K4" s="95"/>
      <c r="L4" s="95"/>
      <c r="M4" s="95"/>
      <c r="N4" s="95"/>
      <c r="O4" s="95"/>
      <c r="P4" s="95"/>
      <c r="Q4" s="95"/>
      <c r="R4" s="95"/>
      <c r="S4" s="95"/>
      <c r="T4" s="95"/>
      <c r="U4" s="95"/>
    </row>
    <row r="5" spans="2:22" x14ac:dyDescent="0.2">
      <c r="B5" s="96" t="s">
        <v>12</v>
      </c>
      <c r="C5" s="92"/>
      <c r="D5" s="92"/>
      <c r="E5" s="92"/>
      <c r="F5" s="92"/>
      <c r="G5" s="92"/>
      <c r="H5" s="92"/>
      <c r="I5" s="92"/>
      <c r="J5" s="92"/>
      <c r="K5" s="92"/>
      <c r="L5" s="92"/>
      <c r="M5" s="92"/>
      <c r="N5" s="92"/>
      <c r="O5" s="92"/>
      <c r="P5" s="92"/>
      <c r="Q5" s="92"/>
      <c r="R5" s="92"/>
      <c r="S5" s="92"/>
      <c r="T5" s="93"/>
      <c r="U5" s="29"/>
    </row>
    <row r="6" spans="2:22" x14ac:dyDescent="0.2">
      <c r="B6" s="97" t="s">
        <v>10</v>
      </c>
      <c r="C6" s="99" t="s">
        <v>11</v>
      </c>
      <c r="D6" s="99" t="s">
        <v>2</v>
      </c>
      <c r="E6" s="99" t="s">
        <v>3</v>
      </c>
      <c r="F6" s="101" t="s">
        <v>15</v>
      </c>
      <c r="G6" s="102"/>
      <c r="H6" s="102"/>
      <c r="I6" s="102"/>
      <c r="J6" s="102"/>
      <c r="K6" s="102"/>
      <c r="L6" s="103"/>
      <c r="M6" s="89" t="s">
        <v>19</v>
      </c>
      <c r="N6" s="90"/>
      <c r="O6" s="91" t="s">
        <v>24</v>
      </c>
      <c r="P6" s="92"/>
      <c r="Q6" s="92"/>
      <c r="R6" s="92"/>
      <c r="S6" s="92"/>
      <c r="T6" s="93"/>
      <c r="U6" s="29"/>
    </row>
    <row r="7" spans="2:22" ht="45" x14ac:dyDescent="0.2">
      <c r="B7" s="98"/>
      <c r="C7" s="100"/>
      <c r="D7" s="100"/>
      <c r="E7" s="100"/>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51"/>
  <sheetViews>
    <sheetView zoomScale="90" zoomScaleNormal="90" workbookViewId="0">
      <pane xSplit="6" ySplit="7" topLeftCell="P8" activePane="bottomRight" state="frozen"/>
      <selection pane="topRight" activeCell="G1" sqref="G1"/>
      <selection pane="bottomLeft" activeCell="A8" sqref="A8"/>
      <selection pane="bottomRight" activeCell="U51" sqref="B1:V51"/>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2" bestFit="1"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104" t="s">
        <v>1</v>
      </c>
      <c r="C2" s="104"/>
      <c r="D2" s="104"/>
      <c r="E2" s="104"/>
      <c r="F2" s="104"/>
      <c r="G2" s="104"/>
      <c r="H2" s="104"/>
      <c r="I2" s="104"/>
      <c r="J2" s="104"/>
      <c r="K2" s="104"/>
      <c r="L2" s="104"/>
      <c r="M2" s="104"/>
      <c r="N2" s="104"/>
      <c r="O2" s="104"/>
      <c r="P2" s="104"/>
      <c r="Q2" s="104"/>
      <c r="R2" s="104"/>
      <c r="S2" s="104"/>
      <c r="T2" s="104"/>
      <c r="U2" s="64"/>
      <c r="V2" s="64"/>
    </row>
    <row r="3" spans="2:22" x14ac:dyDescent="0.25">
      <c r="B3" s="104">
        <v>2023</v>
      </c>
      <c r="C3" s="104"/>
      <c r="D3" s="104"/>
      <c r="E3" s="104"/>
      <c r="F3" s="104"/>
      <c r="G3" s="104"/>
      <c r="H3" s="104"/>
      <c r="I3" s="104"/>
      <c r="J3" s="104"/>
      <c r="K3" s="104"/>
      <c r="L3" s="104"/>
      <c r="M3" s="104"/>
      <c r="N3" s="104"/>
      <c r="O3" s="104"/>
      <c r="P3" s="104"/>
      <c r="Q3" s="104"/>
      <c r="R3" s="104"/>
      <c r="S3" s="104"/>
      <c r="T3" s="104"/>
      <c r="U3" s="64"/>
      <c r="V3" s="64"/>
    </row>
    <row r="4" spans="2:22" x14ac:dyDescent="0.25">
      <c r="B4" s="105" t="s">
        <v>414</v>
      </c>
      <c r="C4" s="105"/>
      <c r="D4" s="105"/>
      <c r="E4" s="105"/>
      <c r="F4" s="105"/>
      <c r="G4" s="105"/>
      <c r="H4" s="105"/>
      <c r="I4" s="105"/>
      <c r="J4" s="105"/>
      <c r="K4" s="105"/>
      <c r="L4" s="105"/>
      <c r="M4" s="105"/>
      <c r="N4" s="105"/>
      <c r="O4" s="105"/>
      <c r="P4" s="105"/>
      <c r="Q4" s="105"/>
      <c r="R4" s="105"/>
      <c r="S4" s="105"/>
      <c r="T4" s="105"/>
      <c r="U4" s="105"/>
      <c r="V4" s="105"/>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2: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249</v>
      </c>
      <c r="C8" s="36" t="s">
        <v>32</v>
      </c>
      <c r="D8" s="36" t="s">
        <v>26</v>
      </c>
      <c r="E8" s="36" t="s">
        <v>248</v>
      </c>
      <c r="F8" s="36" t="s">
        <v>28</v>
      </c>
      <c r="G8" s="36" t="s">
        <v>28</v>
      </c>
      <c r="H8" s="37">
        <v>0</v>
      </c>
      <c r="I8" s="37">
        <v>0</v>
      </c>
      <c r="J8" s="37">
        <f>L8</f>
        <v>400000</v>
      </c>
      <c r="K8" s="37">
        <v>0</v>
      </c>
      <c r="L8" s="37">
        <v>400000</v>
      </c>
      <c r="M8" s="36" t="s">
        <v>216</v>
      </c>
      <c r="N8" s="36" t="s">
        <v>30</v>
      </c>
      <c r="O8" s="36" t="s">
        <v>250</v>
      </c>
      <c r="P8" s="39">
        <v>44986</v>
      </c>
      <c r="Q8" s="38">
        <v>800000</v>
      </c>
      <c r="R8" s="39">
        <v>44988</v>
      </c>
      <c r="S8" s="39">
        <v>45062</v>
      </c>
      <c r="T8" s="40">
        <v>1</v>
      </c>
      <c r="U8" s="40">
        <v>0.5</v>
      </c>
      <c r="V8" s="60" t="s">
        <v>285</v>
      </c>
    </row>
    <row r="9" spans="2:22" ht="118.5" customHeight="1" x14ac:dyDescent="0.25">
      <c r="B9" s="36" t="s">
        <v>253</v>
      </c>
      <c r="C9" s="36" t="s">
        <v>25</v>
      </c>
      <c r="D9" s="36" t="s">
        <v>26</v>
      </c>
      <c r="E9" s="36" t="s">
        <v>251</v>
      </c>
      <c r="F9" s="36" t="s">
        <v>28</v>
      </c>
      <c r="G9" s="36" t="s">
        <v>28</v>
      </c>
      <c r="H9" s="37">
        <v>0</v>
      </c>
      <c r="I9" s="37">
        <v>0</v>
      </c>
      <c r="J9" s="38">
        <f t="shared" ref="J9:J13" si="0">L9</f>
        <v>968296</v>
      </c>
      <c r="K9" s="37">
        <v>0</v>
      </c>
      <c r="L9" s="38">
        <v>968296</v>
      </c>
      <c r="M9" s="36" t="s">
        <v>216</v>
      </c>
      <c r="N9" s="36" t="s">
        <v>30</v>
      </c>
      <c r="O9" s="36" t="s">
        <v>254</v>
      </c>
      <c r="P9" s="39">
        <v>45114</v>
      </c>
      <c r="Q9" s="38">
        <v>999923</v>
      </c>
      <c r="R9" s="39">
        <v>45121</v>
      </c>
      <c r="S9" s="39">
        <v>45210</v>
      </c>
      <c r="T9" s="40">
        <v>1</v>
      </c>
      <c r="U9" s="40">
        <v>0.8</v>
      </c>
      <c r="V9" s="60" t="s">
        <v>252</v>
      </c>
    </row>
    <row r="10" spans="2:22" ht="140.25" customHeight="1" x14ac:dyDescent="0.25">
      <c r="B10" s="36" t="s">
        <v>256</v>
      </c>
      <c r="C10" s="36" t="s">
        <v>257</v>
      </c>
      <c r="D10" s="36" t="s">
        <v>26</v>
      </c>
      <c r="E10" s="36" t="s">
        <v>251</v>
      </c>
      <c r="F10" s="36" t="s">
        <v>28</v>
      </c>
      <c r="G10" s="36" t="s">
        <v>28</v>
      </c>
      <c r="H10" s="37">
        <v>0</v>
      </c>
      <c r="I10" s="37">
        <v>0</v>
      </c>
      <c r="J10" s="38">
        <f t="shared" si="0"/>
        <v>563009.97</v>
      </c>
      <c r="K10" s="37">
        <v>0</v>
      </c>
      <c r="L10" s="37">
        <v>563009.97</v>
      </c>
      <c r="M10" s="36" t="s">
        <v>216</v>
      </c>
      <c r="N10" s="36" t="s">
        <v>30</v>
      </c>
      <c r="O10" s="36" t="s">
        <v>258</v>
      </c>
      <c r="P10" s="39">
        <v>45114</v>
      </c>
      <c r="Q10" s="38">
        <v>655304.32999999996</v>
      </c>
      <c r="R10" s="39">
        <v>45119</v>
      </c>
      <c r="S10" s="39">
        <v>45208</v>
      </c>
      <c r="T10" s="40">
        <v>1</v>
      </c>
      <c r="U10" s="40">
        <v>0.625</v>
      </c>
      <c r="V10" s="60" t="s">
        <v>255</v>
      </c>
    </row>
    <row r="11" spans="2:22" ht="132" customHeight="1" x14ac:dyDescent="0.25">
      <c r="B11" s="36" t="s">
        <v>262</v>
      </c>
      <c r="C11" s="36" t="s">
        <v>263</v>
      </c>
      <c r="D11" s="36" t="s">
        <v>26</v>
      </c>
      <c r="E11" s="36" t="s">
        <v>251</v>
      </c>
      <c r="F11" s="36" t="s">
        <v>28</v>
      </c>
      <c r="G11" s="36" t="s">
        <v>28</v>
      </c>
      <c r="H11" s="37">
        <v>0</v>
      </c>
      <c r="I11" s="37">
        <v>0</v>
      </c>
      <c r="J11" s="38">
        <f t="shared" si="0"/>
        <v>1489043.4</v>
      </c>
      <c r="K11" s="37">
        <v>0</v>
      </c>
      <c r="L11" s="38">
        <v>1489043.4</v>
      </c>
      <c r="M11" s="36" t="s">
        <v>216</v>
      </c>
      <c r="N11" s="36" t="s">
        <v>30</v>
      </c>
      <c r="O11" s="36" t="s">
        <v>264</v>
      </c>
      <c r="P11" s="39">
        <v>45120</v>
      </c>
      <c r="Q11" s="38">
        <v>1489043.41</v>
      </c>
      <c r="R11" s="39">
        <v>45127</v>
      </c>
      <c r="S11" s="39">
        <v>45246</v>
      </c>
      <c r="T11" s="40">
        <v>1</v>
      </c>
      <c r="U11" s="40">
        <v>1</v>
      </c>
      <c r="V11" s="60" t="s">
        <v>261</v>
      </c>
    </row>
    <row r="12" spans="2:22" ht="117" customHeight="1" x14ac:dyDescent="0.25">
      <c r="B12" s="36" t="s">
        <v>267</v>
      </c>
      <c r="C12" s="36" t="s">
        <v>268</v>
      </c>
      <c r="D12" s="36" t="s">
        <v>26</v>
      </c>
      <c r="E12" s="36" t="s">
        <v>251</v>
      </c>
      <c r="F12" s="36" t="s">
        <v>28</v>
      </c>
      <c r="G12" s="36" t="s">
        <v>28</v>
      </c>
      <c r="H12" s="37">
        <v>0</v>
      </c>
      <c r="I12" s="37">
        <v>0</v>
      </c>
      <c r="J12" s="38">
        <f t="shared" si="0"/>
        <v>1907341.59</v>
      </c>
      <c r="K12" s="37">
        <v>0</v>
      </c>
      <c r="L12" s="37">
        <v>1907341.59</v>
      </c>
      <c r="M12" s="36" t="s">
        <v>216</v>
      </c>
      <c r="N12" s="36" t="s">
        <v>30</v>
      </c>
      <c r="O12" s="36" t="s">
        <v>266</v>
      </c>
      <c r="P12" s="39">
        <v>45124</v>
      </c>
      <c r="Q12" s="38">
        <v>2427881.58</v>
      </c>
      <c r="R12" s="39">
        <v>45131</v>
      </c>
      <c r="S12" s="39">
        <v>45250</v>
      </c>
      <c r="T12" s="40">
        <v>1</v>
      </c>
      <c r="U12" s="40">
        <v>0.6</v>
      </c>
      <c r="V12" s="60" t="s">
        <v>269</v>
      </c>
    </row>
    <row r="13" spans="2:22" ht="114.75" customHeight="1" x14ac:dyDescent="0.25">
      <c r="B13" s="36" t="s">
        <v>271</v>
      </c>
      <c r="C13" s="36" t="s">
        <v>32</v>
      </c>
      <c r="D13" s="36" t="s">
        <v>26</v>
      </c>
      <c r="E13" s="36" t="s">
        <v>251</v>
      </c>
      <c r="F13" s="36" t="s">
        <v>28</v>
      </c>
      <c r="G13" s="36" t="s">
        <v>28</v>
      </c>
      <c r="H13" s="37">
        <v>0</v>
      </c>
      <c r="I13" s="37">
        <v>0</v>
      </c>
      <c r="J13" s="38">
        <f t="shared" si="0"/>
        <v>123845.22</v>
      </c>
      <c r="K13" s="37">
        <v>0</v>
      </c>
      <c r="L13" s="37">
        <v>123845.22</v>
      </c>
      <c r="M13" s="36" t="s">
        <v>216</v>
      </c>
      <c r="N13" s="36" t="s">
        <v>30</v>
      </c>
      <c r="O13" s="36" t="s">
        <v>272</v>
      </c>
      <c r="P13" s="39">
        <v>45126</v>
      </c>
      <c r="Q13" s="38">
        <v>128554.6</v>
      </c>
      <c r="R13" s="39">
        <v>45134</v>
      </c>
      <c r="S13" s="39">
        <v>45178</v>
      </c>
      <c r="T13" s="40">
        <v>1</v>
      </c>
      <c r="U13" s="40">
        <v>0.96</v>
      </c>
      <c r="V13" s="60" t="s">
        <v>270</v>
      </c>
    </row>
    <row r="14" spans="2:22" ht="117.75" customHeight="1" x14ac:dyDescent="0.25">
      <c r="B14" s="36" t="s">
        <v>273</v>
      </c>
      <c r="C14" s="36" t="s">
        <v>274</v>
      </c>
      <c r="D14" s="36" t="s">
        <v>26</v>
      </c>
      <c r="E14" s="36" t="s">
        <v>251</v>
      </c>
      <c r="F14" s="36" t="s">
        <v>28</v>
      </c>
      <c r="G14" s="36" t="s">
        <v>28</v>
      </c>
      <c r="H14" s="37">
        <v>0</v>
      </c>
      <c r="I14" s="37">
        <v>0</v>
      </c>
      <c r="J14" s="38">
        <f t="shared" ref="J14:J19" si="1">L14</f>
        <v>1686401.46</v>
      </c>
      <c r="K14" s="37">
        <v>0</v>
      </c>
      <c r="L14" s="38">
        <v>1686401.46</v>
      </c>
      <c r="M14" s="36" t="s">
        <v>216</v>
      </c>
      <c r="N14" s="36" t="s">
        <v>30</v>
      </c>
      <c r="O14" s="36" t="s">
        <v>275</v>
      </c>
      <c r="P14" s="39">
        <v>45148</v>
      </c>
      <c r="Q14" s="38">
        <v>1686401.46</v>
      </c>
      <c r="R14" s="39">
        <v>45154</v>
      </c>
      <c r="S14" s="39">
        <v>45243</v>
      </c>
      <c r="T14" s="40">
        <v>1</v>
      </c>
      <c r="U14" s="40">
        <v>1</v>
      </c>
      <c r="V14" s="60" t="s">
        <v>260</v>
      </c>
    </row>
    <row r="15" spans="2:22" ht="115.5" customHeight="1" x14ac:dyDescent="0.25">
      <c r="B15" s="36" t="s">
        <v>276</v>
      </c>
      <c r="C15" s="36" t="s">
        <v>277</v>
      </c>
      <c r="D15" s="36" t="s">
        <v>26</v>
      </c>
      <c r="E15" s="36" t="s">
        <v>251</v>
      </c>
      <c r="F15" s="36" t="s">
        <v>28</v>
      </c>
      <c r="G15" s="36" t="s">
        <v>28</v>
      </c>
      <c r="H15" s="37">
        <v>0</v>
      </c>
      <c r="I15" s="37">
        <v>0</v>
      </c>
      <c r="J15" s="38">
        <f t="shared" si="1"/>
        <v>499921.46</v>
      </c>
      <c r="K15" s="37">
        <v>0</v>
      </c>
      <c r="L15" s="38">
        <v>499921.46</v>
      </c>
      <c r="M15" s="36" t="s">
        <v>216</v>
      </c>
      <c r="N15" s="36" t="s">
        <v>30</v>
      </c>
      <c r="O15" s="36" t="s">
        <v>278</v>
      </c>
      <c r="P15" s="39">
        <v>45155</v>
      </c>
      <c r="Q15" s="38">
        <v>499921.46</v>
      </c>
      <c r="R15" s="39">
        <v>45162</v>
      </c>
      <c r="S15" s="39">
        <v>45211</v>
      </c>
      <c r="T15" s="40">
        <v>1</v>
      </c>
      <c r="U15" s="40">
        <v>0.97</v>
      </c>
      <c r="V15" s="60" t="s">
        <v>289</v>
      </c>
    </row>
    <row r="16" spans="2:22" ht="119.25" customHeight="1" x14ac:dyDescent="0.25">
      <c r="B16" s="36" t="s">
        <v>279</v>
      </c>
      <c r="C16" s="36" t="s">
        <v>280</v>
      </c>
      <c r="D16" s="36" t="s">
        <v>26</v>
      </c>
      <c r="E16" s="36" t="s">
        <v>251</v>
      </c>
      <c r="F16" s="36" t="s">
        <v>28</v>
      </c>
      <c r="G16" s="36" t="s">
        <v>28</v>
      </c>
      <c r="H16" s="37">
        <v>0</v>
      </c>
      <c r="I16" s="37">
        <f>L16*0.9</f>
        <v>6124299.0750000002</v>
      </c>
      <c r="J16" s="38">
        <f>L16*0.1</f>
        <v>680477.67500000005</v>
      </c>
      <c r="K16" s="37">
        <v>0</v>
      </c>
      <c r="L16" s="37">
        <v>6804776.75</v>
      </c>
      <c r="M16" s="36" t="s">
        <v>407</v>
      </c>
      <c r="N16" s="36" t="s">
        <v>30</v>
      </c>
      <c r="O16" s="36" t="s">
        <v>281</v>
      </c>
      <c r="P16" s="39">
        <v>45163</v>
      </c>
      <c r="Q16" s="38">
        <v>6980569.71</v>
      </c>
      <c r="R16" s="39">
        <v>45170</v>
      </c>
      <c r="S16" s="39">
        <v>45259</v>
      </c>
      <c r="T16" s="40">
        <v>1</v>
      </c>
      <c r="U16" s="40">
        <v>0.77</v>
      </c>
      <c r="V16" s="60" t="s">
        <v>290</v>
      </c>
    </row>
    <row r="17" spans="2:22" ht="118.5" customHeight="1" x14ac:dyDescent="0.25">
      <c r="B17" s="36" t="s">
        <v>282</v>
      </c>
      <c r="C17" s="36" t="s">
        <v>84</v>
      </c>
      <c r="D17" s="36" t="s">
        <v>26</v>
      </c>
      <c r="E17" s="36" t="s">
        <v>251</v>
      </c>
      <c r="F17" s="36" t="s">
        <v>28</v>
      </c>
      <c r="G17" s="36" t="s">
        <v>28</v>
      </c>
      <c r="H17" s="37">
        <v>0</v>
      </c>
      <c r="I17" s="37">
        <f>L17*0.9</f>
        <v>4437127.8629999999</v>
      </c>
      <c r="J17" s="38">
        <f>L17*0.1</f>
        <v>493014.20699999994</v>
      </c>
      <c r="K17" s="37">
        <v>0</v>
      </c>
      <c r="L17" s="37">
        <v>4930142.0699999994</v>
      </c>
      <c r="M17" s="36" t="s">
        <v>408</v>
      </c>
      <c r="N17" s="36" t="s">
        <v>30</v>
      </c>
      <c r="O17" s="36" t="s">
        <v>283</v>
      </c>
      <c r="P17" s="39">
        <v>45166</v>
      </c>
      <c r="Q17" s="38">
        <v>5047837.9000000004</v>
      </c>
      <c r="R17" s="39">
        <v>45170</v>
      </c>
      <c r="S17" s="39">
        <v>45259</v>
      </c>
      <c r="T17" s="40">
        <v>1</v>
      </c>
      <c r="U17" s="40">
        <v>0.9</v>
      </c>
      <c r="V17" s="60" t="s">
        <v>284</v>
      </c>
    </row>
    <row r="18" spans="2:22" ht="117.75" customHeight="1" x14ac:dyDescent="0.25">
      <c r="B18" s="36" t="s">
        <v>286</v>
      </c>
      <c r="C18" s="36" t="s">
        <v>287</v>
      </c>
      <c r="D18" s="36" t="s">
        <v>26</v>
      </c>
      <c r="E18" s="36" t="s">
        <v>251</v>
      </c>
      <c r="F18" s="36" t="s">
        <v>28</v>
      </c>
      <c r="G18" s="36" t="s">
        <v>28</v>
      </c>
      <c r="H18" s="37">
        <v>0</v>
      </c>
      <c r="I18" s="37">
        <f>L18*0.9</f>
        <v>4296250.1880000001</v>
      </c>
      <c r="J18" s="38">
        <f>L18*0.1</f>
        <v>477361.13200000004</v>
      </c>
      <c r="K18" s="37">
        <v>0</v>
      </c>
      <c r="L18" s="37">
        <v>4773611.32</v>
      </c>
      <c r="M18" s="36" t="s">
        <v>409</v>
      </c>
      <c r="N18" s="36" t="s">
        <v>30</v>
      </c>
      <c r="O18" s="36" t="s">
        <v>288</v>
      </c>
      <c r="P18" s="39">
        <v>45166</v>
      </c>
      <c r="Q18" s="38">
        <v>6498969.04</v>
      </c>
      <c r="R18" s="39">
        <v>45170</v>
      </c>
      <c r="S18" s="39">
        <v>45259</v>
      </c>
      <c r="T18" s="40">
        <v>0.8</v>
      </c>
      <c r="U18" s="40">
        <v>0.53</v>
      </c>
      <c r="V18" s="60" t="s">
        <v>285</v>
      </c>
    </row>
    <row r="19" spans="2:22" ht="120.75" customHeight="1" x14ac:dyDescent="0.25">
      <c r="B19" s="36" t="s">
        <v>291</v>
      </c>
      <c r="C19" s="36" t="s">
        <v>33</v>
      </c>
      <c r="D19" s="36" t="s">
        <v>26</v>
      </c>
      <c r="E19" s="36" t="s">
        <v>251</v>
      </c>
      <c r="F19" s="36" t="s">
        <v>28</v>
      </c>
      <c r="G19" s="36" t="s">
        <v>28</v>
      </c>
      <c r="H19" s="37">
        <v>0</v>
      </c>
      <c r="I19" s="37">
        <v>0</v>
      </c>
      <c r="J19" s="38">
        <f t="shared" si="1"/>
        <v>1571549.22</v>
      </c>
      <c r="K19" s="37">
        <v>0</v>
      </c>
      <c r="L19" s="37">
        <v>1571549.22</v>
      </c>
      <c r="M19" s="36" t="s">
        <v>216</v>
      </c>
      <c r="N19" s="36" t="s">
        <v>30</v>
      </c>
      <c r="O19" s="36" t="s">
        <v>292</v>
      </c>
      <c r="P19" s="39">
        <v>45166</v>
      </c>
      <c r="Q19" s="38">
        <v>3056985.69</v>
      </c>
      <c r="R19" s="39">
        <v>45170</v>
      </c>
      <c r="S19" s="39">
        <v>45259</v>
      </c>
      <c r="T19" s="40">
        <v>1</v>
      </c>
      <c r="U19" s="40">
        <v>0.45</v>
      </c>
      <c r="V19" s="60" t="s">
        <v>259</v>
      </c>
    </row>
    <row r="20" spans="2:22" ht="184.5" customHeight="1" x14ac:dyDescent="0.25">
      <c r="B20" s="36" t="s">
        <v>293</v>
      </c>
      <c r="C20" s="36" t="s">
        <v>84</v>
      </c>
      <c r="D20" s="36" t="s">
        <v>26</v>
      </c>
      <c r="E20" s="36" t="s">
        <v>296</v>
      </c>
      <c r="F20" s="36" t="s">
        <v>27</v>
      </c>
      <c r="G20" s="36" t="s">
        <v>297</v>
      </c>
      <c r="H20" s="37">
        <v>0</v>
      </c>
      <c r="I20" s="37">
        <f t="shared" ref="I20:I25" si="2">L20/2</f>
        <v>2612142.5</v>
      </c>
      <c r="J20" s="38">
        <f t="shared" ref="J20:J25" si="3">L20/2</f>
        <v>2612142.5</v>
      </c>
      <c r="K20" s="37">
        <v>0</v>
      </c>
      <c r="L20" s="37">
        <v>5224285</v>
      </c>
      <c r="M20" s="36" t="s">
        <v>295</v>
      </c>
      <c r="N20" s="36" t="s">
        <v>30</v>
      </c>
      <c r="O20" s="36" t="s">
        <v>298</v>
      </c>
      <c r="P20" s="39">
        <v>45170</v>
      </c>
      <c r="Q20" s="38">
        <v>9631325.0700000003</v>
      </c>
      <c r="R20" s="39">
        <v>45177</v>
      </c>
      <c r="S20" s="39">
        <v>45296</v>
      </c>
      <c r="T20" s="40">
        <v>1</v>
      </c>
      <c r="U20" s="40">
        <v>0.53</v>
      </c>
      <c r="V20" s="60" t="s">
        <v>294</v>
      </c>
    </row>
    <row r="21" spans="2:22" ht="186" customHeight="1" x14ac:dyDescent="0.25">
      <c r="B21" s="36" t="s">
        <v>308</v>
      </c>
      <c r="C21" s="36" t="s">
        <v>97</v>
      </c>
      <c r="D21" s="36" t="s">
        <v>26</v>
      </c>
      <c r="E21" s="36" t="s">
        <v>296</v>
      </c>
      <c r="F21" s="36" t="s">
        <v>27</v>
      </c>
      <c r="G21" s="36" t="s">
        <v>297</v>
      </c>
      <c r="H21" s="37">
        <v>0</v>
      </c>
      <c r="I21" s="37">
        <f t="shared" si="2"/>
        <v>1218918.5249999999</v>
      </c>
      <c r="J21" s="38">
        <f t="shared" si="3"/>
        <v>1218918.5249999999</v>
      </c>
      <c r="K21" s="37">
        <v>0</v>
      </c>
      <c r="L21" s="38">
        <v>2437837.0499999998</v>
      </c>
      <c r="M21" s="36" t="s">
        <v>307</v>
      </c>
      <c r="N21" s="36" t="s">
        <v>30</v>
      </c>
      <c r="O21" s="36" t="s">
        <v>309</v>
      </c>
      <c r="P21" s="39">
        <v>45170</v>
      </c>
      <c r="Q21" s="38">
        <v>4441023.72</v>
      </c>
      <c r="R21" s="39">
        <v>45177</v>
      </c>
      <c r="S21" s="39">
        <v>45296</v>
      </c>
      <c r="T21" s="40">
        <v>0.5</v>
      </c>
      <c r="U21" s="40">
        <v>0.3</v>
      </c>
      <c r="V21" s="62" t="s">
        <v>285</v>
      </c>
    </row>
    <row r="22" spans="2:22" ht="186.75" customHeight="1" x14ac:dyDescent="0.25">
      <c r="B22" s="36" t="s">
        <v>301</v>
      </c>
      <c r="C22" s="36" t="s">
        <v>302</v>
      </c>
      <c r="D22" s="36" t="s">
        <v>26</v>
      </c>
      <c r="E22" s="36" t="s">
        <v>296</v>
      </c>
      <c r="F22" s="36" t="s">
        <v>27</v>
      </c>
      <c r="G22" s="36" t="s">
        <v>297</v>
      </c>
      <c r="H22" s="37">
        <v>0</v>
      </c>
      <c r="I22" s="37">
        <f t="shared" si="2"/>
        <v>1200586.6100000001</v>
      </c>
      <c r="J22" s="38">
        <f t="shared" si="3"/>
        <v>1200586.6100000001</v>
      </c>
      <c r="K22" s="37">
        <v>0</v>
      </c>
      <c r="L22" s="38">
        <v>2401173.2200000002</v>
      </c>
      <c r="M22" s="36" t="s">
        <v>29</v>
      </c>
      <c r="N22" s="36" t="s">
        <v>30</v>
      </c>
      <c r="O22" s="36" t="s">
        <v>299</v>
      </c>
      <c r="P22" s="39">
        <v>45170</v>
      </c>
      <c r="Q22" s="38">
        <v>2401173.2200000002</v>
      </c>
      <c r="R22" s="39">
        <v>45177</v>
      </c>
      <c r="S22" s="39">
        <v>45266</v>
      </c>
      <c r="T22" s="40">
        <v>1</v>
      </c>
      <c r="U22" s="40">
        <v>0.9</v>
      </c>
      <c r="V22" s="62" t="s">
        <v>300</v>
      </c>
    </row>
    <row r="23" spans="2:22" ht="189" customHeight="1" x14ac:dyDescent="0.25">
      <c r="B23" s="36" t="s">
        <v>304</v>
      </c>
      <c r="C23" s="36" t="s">
        <v>305</v>
      </c>
      <c r="D23" s="36" t="s">
        <v>26</v>
      </c>
      <c r="E23" s="36" t="s">
        <v>296</v>
      </c>
      <c r="F23" s="36" t="s">
        <v>27</v>
      </c>
      <c r="G23" s="36" t="s">
        <v>297</v>
      </c>
      <c r="H23" s="37">
        <v>0</v>
      </c>
      <c r="I23" s="37">
        <f t="shared" si="2"/>
        <v>1458494.4550000001</v>
      </c>
      <c r="J23" s="38">
        <f t="shared" si="3"/>
        <v>1458494.4550000001</v>
      </c>
      <c r="K23" s="37">
        <v>0</v>
      </c>
      <c r="L23" s="38">
        <v>2916988.91</v>
      </c>
      <c r="M23" s="36" t="s">
        <v>29</v>
      </c>
      <c r="N23" s="36" t="s">
        <v>30</v>
      </c>
      <c r="O23" s="36" t="s">
        <v>306</v>
      </c>
      <c r="P23" s="39">
        <v>45170</v>
      </c>
      <c r="Q23" s="38">
        <v>3310184.78</v>
      </c>
      <c r="R23" s="39">
        <v>45177</v>
      </c>
      <c r="S23" s="39">
        <v>45296</v>
      </c>
      <c r="T23" s="40">
        <v>1</v>
      </c>
      <c r="U23" s="40">
        <v>1</v>
      </c>
      <c r="V23" s="62" t="s">
        <v>303</v>
      </c>
    </row>
    <row r="24" spans="2:22" ht="190.5" customHeight="1" x14ac:dyDescent="0.25">
      <c r="B24" s="36" t="s">
        <v>311</v>
      </c>
      <c r="C24" s="36" t="s">
        <v>312</v>
      </c>
      <c r="D24" s="36" t="s">
        <v>26</v>
      </c>
      <c r="E24" s="36" t="s">
        <v>296</v>
      </c>
      <c r="F24" s="36" t="s">
        <v>27</v>
      </c>
      <c r="G24" s="36" t="s">
        <v>297</v>
      </c>
      <c r="H24" s="37">
        <v>0</v>
      </c>
      <c r="I24" s="37">
        <f t="shared" si="2"/>
        <v>755120.22</v>
      </c>
      <c r="J24" s="38">
        <f t="shared" si="3"/>
        <v>755120.22</v>
      </c>
      <c r="K24" s="37">
        <v>0</v>
      </c>
      <c r="L24" s="38">
        <v>1510240.44</v>
      </c>
      <c r="M24" s="36" t="s">
        <v>29</v>
      </c>
      <c r="N24" s="36" t="s">
        <v>30</v>
      </c>
      <c r="O24" s="36" t="s">
        <v>313</v>
      </c>
      <c r="P24" s="39">
        <v>45170</v>
      </c>
      <c r="Q24" s="38">
        <v>1601169.3</v>
      </c>
      <c r="R24" s="39">
        <v>45177</v>
      </c>
      <c r="S24" s="39">
        <v>45266</v>
      </c>
      <c r="T24" s="40">
        <v>1</v>
      </c>
      <c r="U24" s="40">
        <v>1</v>
      </c>
      <c r="V24" s="62" t="s">
        <v>310</v>
      </c>
    </row>
    <row r="25" spans="2:22" ht="188.25" customHeight="1" x14ac:dyDescent="0.25">
      <c r="B25" s="36" t="s">
        <v>315</v>
      </c>
      <c r="C25" s="36" t="s">
        <v>97</v>
      </c>
      <c r="D25" s="36" t="s">
        <v>26</v>
      </c>
      <c r="E25" s="36" t="s">
        <v>296</v>
      </c>
      <c r="F25" s="36" t="s">
        <v>27</v>
      </c>
      <c r="G25" s="36" t="s">
        <v>297</v>
      </c>
      <c r="H25" s="37">
        <v>0</v>
      </c>
      <c r="I25" s="37">
        <f t="shared" si="2"/>
        <v>2108110.15</v>
      </c>
      <c r="J25" s="38">
        <f t="shared" si="3"/>
        <v>2108110.15</v>
      </c>
      <c r="K25" s="37">
        <v>0</v>
      </c>
      <c r="L25" s="38">
        <v>4216220.3</v>
      </c>
      <c r="M25" s="36" t="s">
        <v>29</v>
      </c>
      <c r="N25" s="36" t="s">
        <v>30</v>
      </c>
      <c r="O25" s="36" t="s">
        <v>316</v>
      </c>
      <c r="P25" s="39">
        <v>45177</v>
      </c>
      <c r="Q25" s="38">
        <v>6820236.6299999999</v>
      </c>
      <c r="R25" s="39">
        <v>45184</v>
      </c>
      <c r="S25" s="39">
        <v>45303</v>
      </c>
      <c r="T25" s="40">
        <v>0.9</v>
      </c>
      <c r="U25" s="40">
        <v>0.46</v>
      </c>
      <c r="V25" s="62" t="s">
        <v>314</v>
      </c>
    </row>
    <row r="26" spans="2:22" ht="114.75" customHeight="1" x14ac:dyDescent="0.25">
      <c r="B26" s="36" t="s">
        <v>317</v>
      </c>
      <c r="C26" s="36" t="s">
        <v>84</v>
      </c>
      <c r="D26" s="36" t="s">
        <v>26</v>
      </c>
      <c r="E26" s="36" t="s">
        <v>251</v>
      </c>
      <c r="F26" s="36" t="s">
        <v>28</v>
      </c>
      <c r="G26" s="36" t="s">
        <v>28</v>
      </c>
      <c r="H26" s="37">
        <v>0</v>
      </c>
      <c r="I26" s="37">
        <v>0</v>
      </c>
      <c r="J26" s="38">
        <f t="shared" ref="J26:J32" si="4">L26</f>
        <v>195149.13</v>
      </c>
      <c r="K26" s="37">
        <v>0</v>
      </c>
      <c r="L26" s="38">
        <v>195149.13</v>
      </c>
      <c r="M26" s="36" t="s">
        <v>29</v>
      </c>
      <c r="N26" s="36" t="s">
        <v>30</v>
      </c>
      <c r="O26" s="36" t="s">
        <v>318</v>
      </c>
      <c r="P26" s="39">
        <v>45182</v>
      </c>
      <c r="Q26" s="38">
        <v>600000</v>
      </c>
      <c r="R26" s="39">
        <v>45189</v>
      </c>
      <c r="S26" s="39">
        <v>45278</v>
      </c>
      <c r="T26" s="40">
        <v>1</v>
      </c>
      <c r="U26" s="40">
        <v>0.83609999999999995</v>
      </c>
      <c r="V26" s="62" t="s">
        <v>269</v>
      </c>
    </row>
    <row r="27" spans="2:22" ht="93" customHeight="1" x14ac:dyDescent="0.25">
      <c r="B27" s="36" t="s">
        <v>319</v>
      </c>
      <c r="C27" s="36" t="s">
        <v>32</v>
      </c>
      <c r="D27" s="36" t="s">
        <v>26</v>
      </c>
      <c r="E27" s="36" t="s">
        <v>324</v>
      </c>
      <c r="F27" s="36" t="s">
        <v>28</v>
      </c>
      <c r="G27" s="36" t="s">
        <v>28</v>
      </c>
      <c r="H27" s="37">
        <v>0</v>
      </c>
      <c r="I27" s="37">
        <v>0</v>
      </c>
      <c r="J27" s="38">
        <f t="shared" si="4"/>
        <v>99999.61</v>
      </c>
      <c r="K27" s="37">
        <v>0</v>
      </c>
      <c r="L27" s="37">
        <v>99999.61</v>
      </c>
      <c r="M27" s="36" t="s">
        <v>29</v>
      </c>
      <c r="N27" s="36" t="s">
        <v>30</v>
      </c>
      <c r="O27" s="36" t="s">
        <v>325</v>
      </c>
      <c r="P27" s="39">
        <v>45189</v>
      </c>
      <c r="Q27" s="38">
        <v>99999.61</v>
      </c>
      <c r="R27" s="39">
        <v>45196</v>
      </c>
      <c r="S27" s="39">
        <v>45215</v>
      </c>
      <c r="T27" s="40">
        <v>1</v>
      </c>
      <c r="U27" s="40">
        <v>1</v>
      </c>
      <c r="V27" s="62" t="s">
        <v>331</v>
      </c>
    </row>
    <row r="28" spans="2:22" ht="92.25" customHeight="1" x14ac:dyDescent="0.25">
      <c r="B28" s="36" t="s">
        <v>321</v>
      </c>
      <c r="C28" s="36" t="s">
        <v>25</v>
      </c>
      <c r="D28" s="36" t="s">
        <v>26</v>
      </c>
      <c r="E28" s="36" t="s">
        <v>324</v>
      </c>
      <c r="F28" s="36" t="s">
        <v>28</v>
      </c>
      <c r="G28" s="36" t="s">
        <v>28</v>
      </c>
      <c r="H28" s="37">
        <v>0</v>
      </c>
      <c r="I28" s="37">
        <v>0</v>
      </c>
      <c r="J28" s="38">
        <f t="shared" si="4"/>
        <v>59995.909999999996</v>
      </c>
      <c r="K28" s="37">
        <v>0</v>
      </c>
      <c r="L28" s="37">
        <v>59995.909999999996</v>
      </c>
      <c r="M28" s="36" t="s">
        <v>29</v>
      </c>
      <c r="N28" s="36" t="s">
        <v>30</v>
      </c>
      <c r="O28" s="36" t="s">
        <v>326</v>
      </c>
      <c r="P28" s="39">
        <v>45189</v>
      </c>
      <c r="Q28" s="38">
        <v>59995.61</v>
      </c>
      <c r="R28" s="39">
        <v>45196</v>
      </c>
      <c r="S28" s="39">
        <v>45215</v>
      </c>
      <c r="T28" s="40">
        <v>1</v>
      </c>
      <c r="U28" s="40">
        <v>1</v>
      </c>
      <c r="V28" s="62" t="s">
        <v>331</v>
      </c>
    </row>
    <row r="29" spans="2:22" ht="91.5" customHeight="1" x14ac:dyDescent="0.25">
      <c r="B29" s="36" t="s">
        <v>322</v>
      </c>
      <c r="C29" s="36" t="s">
        <v>32</v>
      </c>
      <c r="D29" s="36" t="s">
        <v>26</v>
      </c>
      <c r="E29" s="36" t="s">
        <v>324</v>
      </c>
      <c r="F29" s="36" t="s">
        <v>28</v>
      </c>
      <c r="G29" s="36" t="s">
        <v>28</v>
      </c>
      <c r="H29" s="37">
        <v>0</v>
      </c>
      <c r="I29" s="37">
        <v>0</v>
      </c>
      <c r="J29" s="38">
        <f t="shared" si="4"/>
        <v>90058.62</v>
      </c>
      <c r="K29" s="37">
        <v>0</v>
      </c>
      <c r="L29" s="38">
        <v>90058.62</v>
      </c>
      <c r="M29" s="36" t="s">
        <v>29</v>
      </c>
      <c r="N29" s="36" t="s">
        <v>30</v>
      </c>
      <c r="O29" s="36" t="s">
        <v>327</v>
      </c>
      <c r="P29" s="39">
        <v>45189</v>
      </c>
      <c r="Q29" s="38">
        <v>99999.47</v>
      </c>
      <c r="R29" s="39">
        <v>45196</v>
      </c>
      <c r="S29" s="39">
        <v>45215</v>
      </c>
      <c r="T29" s="40">
        <v>1</v>
      </c>
      <c r="U29" s="40">
        <v>1</v>
      </c>
      <c r="V29" s="62" t="s">
        <v>330</v>
      </c>
    </row>
    <row r="30" spans="2:22" ht="162.75" customHeight="1" x14ac:dyDescent="0.25">
      <c r="B30" s="36" t="s">
        <v>323</v>
      </c>
      <c r="C30" s="36" t="s">
        <v>320</v>
      </c>
      <c r="D30" s="36" t="s">
        <v>26</v>
      </c>
      <c r="E30" s="36" t="s">
        <v>251</v>
      </c>
      <c r="F30" s="36" t="s">
        <v>28</v>
      </c>
      <c r="G30" s="36" t="s">
        <v>28</v>
      </c>
      <c r="H30" s="37">
        <v>0</v>
      </c>
      <c r="I30" s="37">
        <v>0</v>
      </c>
      <c r="J30" s="38">
        <f t="shared" si="4"/>
        <v>2470952.25</v>
      </c>
      <c r="K30" s="37">
        <v>0</v>
      </c>
      <c r="L30" s="38">
        <v>2470952.25</v>
      </c>
      <c r="M30" s="36" t="s">
        <v>29</v>
      </c>
      <c r="N30" s="36" t="s">
        <v>30</v>
      </c>
      <c r="O30" s="36" t="s">
        <v>328</v>
      </c>
      <c r="P30" s="39">
        <v>45198</v>
      </c>
      <c r="Q30" s="38">
        <v>3319653.1</v>
      </c>
      <c r="R30" s="39">
        <v>45205</v>
      </c>
      <c r="S30" s="39">
        <v>45324</v>
      </c>
      <c r="T30" s="40">
        <v>0.8</v>
      </c>
      <c r="U30" s="40">
        <v>0.63480000000000003</v>
      </c>
      <c r="V30" s="62" t="s">
        <v>329</v>
      </c>
    </row>
    <row r="31" spans="2:22" ht="117.75" customHeight="1" x14ac:dyDescent="0.25">
      <c r="B31" s="36" t="s">
        <v>333</v>
      </c>
      <c r="C31" s="36" t="s">
        <v>32</v>
      </c>
      <c r="D31" s="36" t="s">
        <v>26</v>
      </c>
      <c r="E31" s="36" t="s">
        <v>251</v>
      </c>
      <c r="F31" s="36" t="s">
        <v>28</v>
      </c>
      <c r="G31" s="36" t="s">
        <v>28</v>
      </c>
      <c r="H31" s="37">
        <v>0</v>
      </c>
      <c r="I31" s="37">
        <v>0</v>
      </c>
      <c r="J31" s="38">
        <f t="shared" si="4"/>
        <v>561455.06000000006</v>
      </c>
      <c r="K31" s="37">
        <v>0</v>
      </c>
      <c r="L31" s="38">
        <v>561455.06000000006</v>
      </c>
      <c r="M31" s="36" t="s">
        <v>29</v>
      </c>
      <c r="N31" s="36" t="s">
        <v>30</v>
      </c>
      <c r="O31" s="36" t="s">
        <v>334</v>
      </c>
      <c r="P31" s="39">
        <v>45205</v>
      </c>
      <c r="Q31" s="38">
        <v>701731.01</v>
      </c>
      <c r="R31" s="39">
        <v>45212</v>
      </c>
      <c r="S31" s="39">
        <v>45271</v>
      </c>
      <c r="T31" s="40">
        <v>1</v>
      </c>
      <c r="U31" s="40">
        <v>1</v>
      </c>
      <c r="V31" s="63" t="s">
        <v>332</v>
      </c>
    </row>
    <row r="32" spans="2:22" ht="119.25" customHeight="1" x14ac:dyDescent="0.25">
      <c r="B32" s="36" t="s">
        <v>335</v>
      </c>
      <c r="C32" s="36" t="s">
        <v>32</v>
      </c>
      <c r="D32" s="36" t="s">
        <v>26</v>
      </c>
      <c r="E32" s="36" t="s">
        <v>251</v>
      </c>
      <c r="F32" s="36" t="s">
        <v>28</v>
      </c>
      <c r="G32" s="36" t="s">
        <v>28</v>
      </c>
      <c r="H32" s="37">
        <v>0</v>
      </c>
      <c r="I32" s="37">
        <v>0</v>
      </c>
      <c r="J32" s="38">
        <f t="shared" si="4"/>
        <v>899969.65</v>
      </c>
      <c r="K32" s="37">
        <v>0</v>
      </c>
      <c r="L32" s="38">
        <v>899969.65</v>
      </c>
      <c r="M32" s="36" t="s">
        <v>29</v>
      </c>
      <c r="N32" s="36" t="s">
        <v>30</v>
      </c>
      <c r="O32" s="36" t="s">
        <v>336</v>
      </c>
      <c r="P32" s="39">
        <v>45208</v>
      </c>
      <c r="Q32" s="38">
        <v>1799939.29</v>
      </c>
      <c r="R32" s="39">
        <v>45217</v>
      </c>
      <c r="S32" s="39">
        <v>44941</v>
      </c>
      <c r="T32" s="40">
        <v>0.2</v>
      </c>
      <c r="U32" s="40">
        <v>0.5</v>
      </c>
      <c r="V32" s="62" t="s">
        <v>329</v>
      </c>
    </row>
    <row r="33" spans="2:22" ht="217.5" customHeight="1" x14ac:dyDescent="0.25">
      <c r="B33" s="36" t="s">
        <v>337</v>
      </c>
      <c r="C33" s="36" t="s">
        <v>338</v>
      </c>
      <c r="D33" s="36" t="s">
        <v>26</v>
      </c>
      <c r="E33" s="36" t="s">
        <v>339</v>
      </c>
      <c r="F33" s="36" t="s">
        <v>27</v>
      </c>
      <c r="G33" s="36" t="s">
        <v>247</v>
      </c>
      <c r="H33" s="37">
        <v>0</v>
      </c>
      <c r="I33" s="37">
        <f>L33*0.471</f>
        <v>698795.3348999999</v>
      </c>
      <c r="J33" s="38">
        <f>L33*0.529</f>
        <v>784846.56510000001</v>
      </c>
      <c r="K33" s="37">
        <v>0</v>
      </c>
      <c r="L33" s="38">
        <v>1483641.9</v>
      </c>
      <c r="M33" s="36" t="s">
        <v>29</v>
      </c>
      <c r="N33" s="36" t="s">
        <v>30</v>
      </c>
      <c r="O33" s="36" t="s">
        <v>340</v>
      </c>
      <c r="P33" s="39">
        <v>45226</v>
      </c>
      <c r="Q33" s="38">
        <v>2310378.64</v>
      </c>
      <c r="R33" s="39">
        <v>45233</v>
      </c>
      <c r="S33" s="39">
        <v>45322</v>
      </c>
      <c r="T33" s="40">
        <v>0.8</v>
      </c>
      <c r="U33" s="40">
        <v>0.65</v>
      </c>
      <c r="V33" s="62" t="s">
        <v>265</v>
      </c>
    </row>
    <row r="34" spans="2:22" ht="168.75" customHeight="1" x14ac:dyDescent="0.25">
      <c r="B34" s="36" t="s">
        <v>343</v>
      </c>
      <c r="C34" s="36" t="s">
        <v>32</v>
      </c>
      <c r="D34" s="36" t="s">
        <v>26</v>
      </c>
      <c r="E34" s="36" t="s">
        <v>341</v>
      </c>
      <c r="F34" s="36" t="s">
        <v>28</v>
      </c>
      <c r="G34" s="36" t="s">
        <v>28</v>
      </c>
      <c r="H34" s="37">
        <v>0</v>
      </c>
      <c r="I34" s="37">
        <v>0</v>
      </c>
      <c r="J34" s="37">
        <f>L34</f>
        <v>0</v>
      </c>
      <c r="K34" s="37">
        <v>0</v>
      </c>
      <c r="L34" s="38">
        <v>0</v>
      </c>
      <c r="M34" s="36" t="s">
        <v>29</v>
      </c>
      <c r="N34" s="36" t="s">
        <v>30</v>
      </c>
      <c r="O34" s="36" t="s">
        <v>344</v>
      </c>
      <c r="P34" s="39">
        <v>45233</v>
      </c>
      <c r="Q34" s="38">
        <v>46382.51</v>
      </c>
      <c r="R34" s="39">
        <v>45240</v>
      </c>
      <c r="S34" s="39">
        <v>45270</v>
      </c>
      <c r="T34" s="40">
        <v>1</v>
      </c>
      <c r="U34" s="40">
        <v>1</v>
      </c>
      <c r="V34" s="62" t="s">
        <v>342</v>
      </c>
    </row>
    <row r="35" spans="2:22" ht="163.5" customHeight="1" x14ac:dyDescent="0.25">
      <c r="B35" s="36" t="s">
        <v>345</v>
      </c>
      <c r="C35" s="36" t="s">
        <v>32</v>
      </c>
      <c r="D35" s="36" t="s">
        <v>26</v>
      </c>
      <c r="E35" s="36" t="s">
        <v>341</v>
      </c>
      <c r="F35" s="36" t="s">
        <v>28</v>
      </c>
      <c r="G35" s="36" t="s">
        <v>28</v>
      </c>
      <c r="H35" s="37">
        <v>0</v>
      </c>
      <c r="I35" s="37">
        <v>0</v>
      </c>
      <c r="J35" s="37">
        <f>L35</f>
        <v>35634.85</v>
      </c>
      <c r="K35" s="37">
        <v>0</v>
      </c>
      <c r="L35" s="38">
        <v>35634.85</v>
      </c>
      <c r="M35" s="36" t="s">
        <v>29</v>
      </c>
      <c r="N35" s="36" t="s">
        <v>30</v>
      </c>
      <c r="O35" s="36" t="s">
        <v>346</v>
      </c>
      <c r="P35" s="39">
        <v>45233</v>
      </c>
      <c r="Q35" s="38">
        <v>161333.82999999999</v>
      </c>
      <c r="R35" s="39">
        <v>45240</v>
      </c>
      <c r="S35" s="39">
        <v>45270</v>
      </c>
      <c r="T35" s="40">
        <v>1</v>
      </c>
      <c r="U35" s="40">
        <v>0.22009999999999999</v>
      </c>
      <c r="V35" s="62" t="s">
        <v>342</v>
      </c>
    </row>
    <row r="36" spans="2:22" ht="122.25" customHeight="1" x14ac:dyDescent="0.25">
      <c r="B36" s="36" t="s">
        <v>348</v>
      </c>
      <c r="C36" s="36" t="s">
        <v>349</v>
      </c>
      <c r="D36" s="36" t="s">
        <v>26</v>
      </c>
      <c r="E36" s="36" t="s">
        <v>347</v>
      </c>
      <c r="F36" s="36" t="s">
        <v>28</v>
      </c>
      <c r="G36" s="36" t="s">
        <v>28</v>
      </c>
      <c r="H36" s="37">
        <v>0</v>
      </c>
      <c r="I36" s="37">
        <v>0</v>
      </c>
      <c r="J36" s="37">
        <f>L36</f>
        <v>49428.97</v>
      </c>
      <c r="K36" s="37">
        <v>0</v>
      </c>
      <c r="L36" s="38">
        <v>49428.97</v>
      </c>
      <c r="M36" s="36" t="s">
        <v>29</v>
      </c>
      <c r="N36" s="36" t="s">
        <v>30</v>
      </c>
      <c r="O36" s="36" t="s">
        <v>350</v>
      </c>
      <c r="P36" s="39">
        <v>45233</v>
      </c>
      <c r="Q36" s="38">
        <v>155408.19</v>
      </c>
      <c r="R36" s="39">
        <v>45240</v>
      </c>
      <c r="S36" s="39">
        <v>45299</v>
      </c>
      <c r="T36" s="40">
        <v>1</v>
      </c>
      <c r="U36" s="40">
        <v>0.32340000000000002</v>
      </c>
      <c r="V36" s="62" t="s">
        <v>342</v>
      </c>
    </row>
    <row r="37" spans="2:22" ht="204.75" customHeight="1" x14ac:dyDescent="0.25">
      <c r="B37" s="36" t="s">
        <v>352</v>
      </c>
      <c r="C37" s="36" t="s">
        <v>353</v>
      </c>
      <c r="D37" s="36" t="s">
        <v>26</v>
      </c>
      <c r="E37" s="36" t="s">
        <v>354</v>
      </c>
      <c r="F37" s="36" t="s">
        <v>27</v>
      </c>
      <c r="G37" s="36" t="s">
        <v>247</v>
      </c>
      <c r="H37" s="37">
        <v>0</v>
      </c>
      <c r="I37" s="37">
        <f>L37/2</f>
        <v>0</v>
      </c>
      <c r="J37" s="38">
        <f>L37/2</f>
        <v>0</v>
      </c>
      <c r="K37" s="37">
        <v>0</v>
      </c>
      <c r="L37" s="38">
        <v>0</v>
      </c>
      <c r="M37" s="36" t="s">
        <v>29</v>
      </c>
      <c r="N37" s="36" t="s">
        <v>30</v>
      </c>
      <c r="O37" s="36" t="s">
        <v>351</v>
      </c>
      <c r="P37" s="39">
        <v>45254</v>
      </c>
      <c r="Q37" s="38">
        <v>3359497.31</v>
      </c>
      <c r="R37" s="39">
        <v>45261</v>
      </c>
      <c r="S37" s="39">
        <v>45350</v>
      </c>
      <c r="T37" s="40">
        <v>0.3</v>
      </c>
      <c r="U37" s="40">
        <v>0.3</v>
      </c>
      <c r="V37" s="62" t="s">
        <v>332</v>
      </c>
    </row>
    <row r="38" spans="2:22" ht="118.5" customHeight="1" x14ac:dyDescent="0.25">
      <c r="B38" s="36" t="s">
        <v>355</v>
      </c>
      <c r="C38" s="36" t="s">
        <v>33</v>
      </c>
      <c r="D38" s="36" t="s">
        <v>26</v>
      </c>
      <c r="E38" s="36" t="s">
        <v>347</v>
      </c>
      <c r="F38" s="36" t="s">
        <v>28</v>
      </c>
      <c r="G38" s="36" t="s">
        <v>28</v>
      </c>
      <c r="H38" s="37">
        <v>0</v>
      </c>
      <c r="I38" s="37">
        <v>0</v>
      </c>
      <c r="J38" s="37">
        <f>L38</f>
        <v>0</v>
      </c>
      <c r="K38" s="37">
        <v>0</v>
      </c>
      <c r="L38" s="38">
        <v>0</v>
      </c>
      <c r="M38" s="36" t="s">
        <v>29</v>
      </c>
      <c r="N38" s="36" t="s">
        <v>30</v>
      </c>
      <c r="O38" s="36" t="s">
        <v>356</v>
      </c>
      <c r="P38" s="39">
        <v>45260</v>
      </c>
      <c r="Q38" s="38">
        <v>599719.82999999996</v>
      </c>
      <c r="R38" s="39">
        <v>45261</v>
      </c>
      <c r="S38" s="39">
        <v>45365</v>
      </c>
      <c r="T38" s="40">
        <v>0.9</v>
      </c>
      <c r="U38" s="40">
        <v>0.3</v>
      </c>
      <c r="V38" s="62" t="s">
        <v>252</v>
      </c>
    </row>
    <row r="39" spans="2:22" ht="231" customHeight="1" x14ac:dyDescent="0.25">
      <c r="B39" s="36" t="s">
        <v>357</v>
      </c>
      <c r="C39" s="36" t="s">
        <v>358</v>
      </c>
      <c r="D39" s="36" t="s">
        <v>26</v>
      </c>
      <c r="E39" s="36" t="s">
        <v>359</v>
      </c>
      <c r="F39" s="36" t="s">
        <v>27</v>
      </c>
      <c r="G39" s="36" t="s">
        <v>360</v>
      </c>
      <c r="H39" s="37">
        <v>0</v>
      </c>
      <c r="I39" s="61"/>
      <c r="J39" s="37"/>
      <c r="K39" s="37">
        <v>0</v>
      </c>
      <c r="L39" s="38">
        <v>931102.37</v>
      </c>
      <c r="M39" s="36" t="s">
        <v>361</v>
      </c>
      <c r="N39" s="36" t="s">
        <v>30</v>
      </c>
      <c r="O39" s="36" t="s">
        <v>362</v>
      </c>
      <c r="P39" s="39">
        <v>45266</v>
      </c>
      <c r="Q39" s="38">
        <v>4690847.93</v>
      </c>
      <c r="R39" s="39">
        <v>45271</v>
      </c>
      <c r="S39" s="39">
        <v>45380</v>
      </c>
      <c r="T39" s="40">
        <v>0.6</v>
      </c>
      <c r="U39" s="40">
        <v>0.5</v>
      </c>
      <c r="V39" s="62" t="s">
        <v>364</v>
      </c>
    </row>
    <row r="40" spans="2:22" ht="155.25" customHeight="1" x14ac:dyDescent="0.25">
      <c r="B40" s="36" t="s">
        <v>363</v>
      </c>
      <c r="C40" s="36" t="s">
        <v>365</v>
      </c>
      <c r="D40" s="36" t="s">
        <v>26</v>
      </c>
      <c r="E40" s="36" t="s">
        <v>347</v>
      </c>
      <c r="F40" s="36" t="s">
        <v>28</v>
      </c>
      <c r="G40" s="36" t="s">
        <v>28</v>
      </c>
      <c r="H40" s="37">
        <v>0</v>
      </c>
      <c r="I40" s="37">
        <v>0</v>
      </c>
      <c r="J40" s="37">
        <f t="shared" ref="J40:J48" si="5">L40</f>
        <v>0</v>
      </c>
      <c r="K40" s="37">
        <v>0</v>
      </c>
      <c r="L40" s="38">
        <v>0</v>
      </c>
      <c r="M40" s="36" t="s">
        <v>29</v>
      </c>
      <c r="N40" s="36" t="s">
        <v>30</v>
      </c>
      <c r="O40" s="65" t="s">
        <v>366</v>
      </c>
      <c r="P40" s="39">
        <v>45279</v>
      </c>
      <c r="Q40" s="38">
        <v>211243.56</v>
      </c>
      <c r="R40" s="39">
        <v>45286</v>
      </c>
      <c r="S40" s="39">
        <v>45345</v>
      </c>
      <c r="T40" s="40">
        <v>0.7</v>
      </c>
      <c r="U40" s="40">
        <v>0</v>
      </c>
      <c r="V40" s="62" t="s">
        <v>342</v>
      </c>
    </row>
    <row r="41" spans="2:22" ht="118.5" customHeight="1" x14ac:dyDescent="0.25">
      <c r="B41" s="36" t="s">
        <v>367</v>
      </c>
      <c r="C41" s="36" t="s">
        <v>25</v>
      </c>
      <c r="D41" s="36" t="s">
        <v>26</v>
      </c>
      <c r="E41" s="36" t="s">
        <v>347</v>
      </c>
      <c r="F41" s="36" t="s">
        <v>28</v>
      </c>
      <c r="G41" s="36" t="s">
        <v>28</v>
      </c>
      <c r="H41" s="37">
        <v>0</v>
      </c>
      <c r="I41" s="37">
        <v>0</v>
      </c>
      <c r="J41" s="37">
        <f t="shared" si="5"/>
        <v>0</v>
      </c>
      <c r="K41" s="37">
        <v>0</v>
      </c>
      <c r="L41" s="38">
        <v>0</v>
      </c>
      <c r="M41" s="36" t="s">
        <v>29</v>
      </c>
      <c r="N41" s="36" t="s">
        <v>30</v>
      </c>
      <c r="O41" s="36" t="s">
        <v>368</v>
      </c>
      <c r="P41" s="39">
        <v>45279</v>
      </c>
      <c r="Q41" s="38">
        <v>68000.02</v>
      </c>
      <c r="R41" s="39">
        <v>45286</v>
      </c>
      <c r="S41" s="39">
        <v>45300</v>
      </c>
      <c r="T41" s="40">
        <v>1</v>
      </c>
      <c r="U41" s="40">
        <v>0</v>
      </c>
      <c r="V41" s="62" t="s">
        <v>369</v>
      </c>
    </row>
    <row r="42" spans="2:22" ht="118.5" customHeight="1" x14ac:dyDescent="0.25">
      <c r="B42" s="36" t="s">
        <v>370</v>
      </c>
      <c r="C42" s="36" t="s">
        <v>371</v>
      </c>
      <c r="D42" s="36" t="s">
        <v>26</v>
      </c>
      <c r="E42" s="36" t="s">
        <v>380</v>
      </c>
      <c r="F42" s="36" t="s">
        <v>28</v>
      </c>
      <c r="G42" s="36" t="s">
        <v>28</v>
      </c>
      <c r="H42" s="37">
        <v>0</v>
      </c>
      <c r="I42" s="37">
        <v>0</v>
      </c>
      <c r="J42" s="37">
        <f t="shared" si="5"/>
        <v>0</v>
      </c>
      <c r="K42" s="37">
        <v>0</v>
      </c>
      <c r="L42" s="38">
        <v>0</v>
      </c>
      <c r="M42" s="36" t="s">
        <v>29</v>
      </c>
      <c r="N42" s="36" t="s">
        <v>30</v>
      </c>
      <c r="O42" s="36" t="s">
        <v>372</v>
      </c>
      <c r="P42" s="39">
        <v>45279</v>
      </c>
      <c r="Q42" s="38">
        <v>306900.28999999998</v>
      </c>
      <c r="R42" s="39">
        <v>45286</v>
      </c>
      <c r="S42" s="39">
        <v>45316</v>
      </c>
      <c r="T42" s="40">
        <v>1</v>
      </c>
      <c r="U42" s="40">
        <v>0.9</v>
      </c>
      <c r="V42" s="62" t="s">
        <v>332</v>
      </c>
    </row>
    <row r="43" spans="2:22" ht="132" customHeight="1" x14ac:dyDescent="0.25">
      <c r="B43" s="36" t="s">
        <v>373</v>
      </c>
      <c r="C43" s="36" t="s">
        <v>170</v>
      </c>
      <c r="D43" s="36" t="s">
        <v>26</v>
      </c>
      <c r="E43" s="36" t="s">
        <v>375</v>
      </c>
      <c r="F43" s="36" t="s">
        <v>28</v>
      </c>
      <c r="G43" s="36" t="s">
        <v>28</v>
      </c>
      <c r="H43" s="37">
        <v>0</v>
      </c>
      <c r="I43" s="37">
        <v>0</v>
      </c>
      <c r="J43" s="37">
        <f t="shared" si="5"/>
        <v>0</v>
      </c>
      <c r="K43" s="37">
        <v>0</v>
      </c>
      <c r="L43" s="38">
        <v>0</v>
      </c>
      <c r="M43" s="36" t="s">
        <v>29</v>
      </c>
      <c r="N43" s="36" t="s">
        <v>30</v>
      </c>
      <c r="O43" s="36" t="s">
        <v>374</v>
      </c>
      <c r="P43" s="39">
        <v>45287</v>
      </c>
      <c r="Q43" s="38">
        <v>207868.57</v>
      </c>
      <c r="R43" s="39">
        <v>45292</v>
      </c>
      <c r="S43" s="39">
        <v>45366</v>
      </c>
      <c r="T43" s="40">
        <v>1</v>
      </c>
      <c r="U43" s="40">
        <v>0</v>
      </c>
      <c r="V43" s="62" t="s">
        <v>269</v>
      </c>
    </row>
    <row r="44" spans="2:22" ht="135.75" customHeight="1" x14ac:dyDescent="0.25">
      <c r="B44" s="36" t="s">
        <v>376</v>
      </c>
      <c r="C44" s="36" t="s">
        <v>302</v>
      </c>
      <c r="D44" s="36" t="s">
        <v>26</v>
      </c>
      <c r="E44" s="36" t="s">
        <v>375</v>
      </c>
      <c r="F44" s="36" t="s">
        <v>28</v>
      </c>
      <c r="G44" s="36" t="s">
        <v>28</v>
      </c>
      <c r="H44" s="37">
        <v>0</v>
      </c>
      <c r="I44" s="37">
        <v>0</v>
      </c>
      <c r="J44" s="37">
        <f t="shared" si="5"/>
        <v>0</v>
      </c>
      <c r="K44" s="37">
        <v>0</v>
      </c>
      <c r="L44" s="38">
        <v>0</v>
      </c>
      <c r="M44" s="36" t="s">
        <v>29</v>
      </c>
      <c r="N44" s="36" t="s">
        <v>30</v>
      </c>
      <c r="O44" s="36" t="s">
        <v>377</v>
      </c>
      <c r="P44" s="39">
        <v>45287</v>
      </c>
      <c r="Q44" s="38">
        <v>396014.92</v>
      </c>
      <c r="R44" s="39">
        <v>45292</v>
      </c>
      <c r="S44" s="39">
        <v>45366</v>
      </c>
      <c r="T44" s="40">
        <v>0.8</v>
      </c>
      <c r="U44" s="40">
        <v>0</v>
      </c>
      <c r="V44" s="62" t="s">
        <v>269</v>
      </c>
    </row>
    <row r="45" spans="2:22" ht="140.25" customHeight="1" x14ac:dyDescent="0.25">
      <c r="B45" s="36" t="s">
        <v>378</v>
      </c>
      <c r="C45" s="36" t="s">
        <v>379</v>
      </c>
      <c r="D45" s="36" t="s">
        <v>26</v>
      </c>
      <c r="E45" s="36" t="s">
        <v>375</v>
      </c>
      <c r="F45" s="36" t="s">
        <v>28</v>
      </c>
      <c r="G45" s="36" t="s">
        <v>28</v>
      </c>
      <c r="H45" s="37">
        <v>0</v>
      </c>
      <c r="I45" s="37">
        <v>0</v>
      </c>
      <c r="J45" s="37">
        <f t="shared" si="5"/>
        <v>0</v>
      </c>
      <c r="K45" s="37">
        <v>0</v>
      </c>
      <c r="L45" s="38">
        <v>0</v>
      </c>
      <c r="M45" s="36" t="s">
        <v>29</v>
      </c>
      <c r="N45" s="36" t="s">
        <v>30</v>
      </c>
      <c r="O45" s="36" t="s">
        <v>381</v>
      </c>
      <c r="P45" s="39">
        <v>45287</v>
      </c>
      <c r="Q45" s="38">
        <v>328656.57</v>
      </c>
      <c r="R45" s="39">
        <v>45292</v>
      </c>
      <c r="S45" s="39">
        <v>45366</v>
      </c>
      <c r="T45" s="40">
        <v>0.6</v>
      </c>
      <c r="U45" s="40">
        <v>0</v>
      </c>
      <c r="V45" s="62" t="s">
        <v>269</v>
      </c>
    </row>
    <row r="46" spans="2:22" ht="141" customHeight="1" x14ac:dyDescent="0.25">
      <c r="B46" s="36" t="s">
        <v>382</v>
      </c>
      <c r="C46" s="36" t="s">
        <v>97</v>
      </c>
      <c r="D46" s="36" t="s">
        <v>26</v>
      </c>
      <c r="E46" s="36" t="s">
        <v>375</v>
      </c>
      <c r="F46" s="36" t="s">
        <v>28</v>
      </c>
      <c r="G46" s="36" t="s">
        <v>28</v>
      </c>
      <c r="H46" s="37">
        <v>0</v>
      </c>
      <c r="I46" s="37">
        <v>0</v>
      </c>
      <c r="J46" s="37">
        <f t="shared" si="5"/>
        <v>0</v>
      </c>
      <c r="K46" s="37">
        <v>0</v>
      </c>
      <c r="L46" s="38">
        <v>0</v>
      </c>
      <c r="M46" s="36" t="s">
        <v>29</v>
      </c>
      <c r="N46" s="36" t="s">
        <v>30</v>
      </c>
      <c r="O46" s="36" t="s">
        <v>383</v>
      </c>
      <c r="P46" s="39">
        <v>45287</v>
      </c>
      <c r="Q46" s="38">
        <v>142710</v>
      </c>
      <c r="R46" s="39">
        <v>45292</v>
      </c>
      <c r="S46" s="39">
        <v>45366</v>
      </c>
      <c r="T46" s="40">
        <v>0.8</v>
      </c>
      <c r="U46" s="40">
        <v>0</v>
      </c>
      <c r="V46" s="62" t="s">
        <v>269</v>
      </c>
    </row>
    <row r="47" spans="2:22" ht="132" customHeight="1" x14ac:dyDescent="0.25">
      <c r="B47" s="36" t="s">
        <v>384</v>
      </c>
      <c r="C47" s="36" t="s">
        <v>385</v>
      </c>
      <c r="D47" s="36" t="s">
        <v>26</v>
      </c>
      <c r="E47" s="36" t="s">
        <v>375</v>
      </c>
      <c r="F47" s="36" t="s">
        <v>28</v>
      </c>
      <c r="G47" s="36" t="s">
        <v>28</v>
      </c>
      <c r="H47" s="37">
        <v>0</v>
      </c>
      <c r="I47" s="37">
        <v>0</v>
      </c>
      <c r="J47" s="37">
        <f t="shared" si="5"/>
        <v>0</v>
      </c>
      <c r="K47" s="37">
        <v>0</v>
      </c>
      <c r="L47" s="38">
        <v>0</v>
      </c>
      <c r="M47" s="36" t="s">
        <v>29</v>
      </c>
      <c r="N47" s="36" t="s">
        <v>30</v>
      </c>
      <c r="O47" s="36" t="s">
        <v>386</v>
      </c>
      <c r="P47" s="39">
        <v>45288</v>
      </c>
      <c r="Q47" s="38">
        <v>613698.57999999996</v>
      </c>
      <c r="R47" s="39">
        <v>45292</v>
      </c>
      <c r="S47" s="39">
        <v>45366</v>
      </c>
      <c r="T47" s="40">
        <v>0.8</v>
      </c>
      <c r="U47" s="40">
        <v>0.3</v>
      </c>
      <c r="V47" s="62" t="s">
        <v>260</v>
      </c>
    </row>
    <row r="48" spans="2:22" ht="144" customHeight="1" x14ac:dyDescent="0.25">
      <c r="B48" s="36" t="s">
        <v>387</v>
      </c>
      <c r="C48" s="36" t="s">
        <v>170</v>
      </c>
      <c r="D48" s="36" t="s">
        <v>26</v>
      </c>
      <c r="E48" s="36" t="s">
        <v>375</v>
      </c>
      <c r="F48" s="36" t="s">
        <v>28</v>
      </c>
      <c r="G48" s="36" t="s">
        <v>28</v>
      </c>
      <c r="H48" s="37">
        <v>0</v>
      </c>
      <c r="I48" s="37">
        <v>0</v>
      </c>
      <c r="J48" s="37">
        <f t="shared" si="5"/>
        <v>0</v>
      </c>
      <c r="K48" s="37">
        <v>0</v>
      </c>
      <c r="L48" s="38">
        <v>0</v>
      </c>
      <c r="M48" s="36" t="s">
        <v>29</v>
      </c>
      <c r="N48" s="36" t="s">
        <v>30</v>
      </c>
      <c r="O48" s="36" t="s">
        <v>388</v>
      </c>
      <c r="P48" s="39">
        <v>45288</v>
      </c>
      <c r="Q48" s="38">
        <v>616123.98</v>
      </c>
      <c r="R48" s="39">
        <v>45292</v>
      </c>
      <c r="S48" s="39">
        <v>45366</v>
      </c>
      <c r="T48" s="40">
        <v>0.7</v>
      </c>
      <c r="U48" s="40">
        <v>0.3</v>
      </c>
      <c r="V48" s="62" t="s">
        <v>260</v>
      </c>
    </row>
    <row r="49" spans="2:22" ht="138" customHeight="1" x14ac:dyDescent="0.25">
      <c r="B49" s="36" t="s">
        <v>392</v>
      </c>
      <c r="C49" s="36" t="s">
        <v>32</v>
      </c>
      <c r="D49" s="36" t="s">
        <v>26</v>
      </c>
      <c r="E49" s="36" t="s">
        <v>390</v>
      </c>
      <c r="F49" s="36" t="s">
        <v>28</v>
      </c>
      <c r="G49" s="36" t="s">
        <v>28</v>
      </c>
      <c r="H49" s="37">
        <v>0</v>
      </c>
      <c r="I49" s="37">
        <v>0</v>
      </c>
      <c r="J49" s="37">
        <f>L49</f>
        <v>0</v>
      </c>
      <c r="K49" s="37">
        <v>0</v>
      </c>
      <c r="L49" s="38">
        <v>0</v>
      </c>
      <c r="M49" s="36" t="s">
        <v>391</v>
      </c>
      <c r="N49" s="36" t="s">
        <v>30</v>
      </c>
      <c r="O49" s="36" t="s">
        <v>393</v>
      </c>
      <c r="P49" s="39">
        <v>45289</v>
      </c>
      <c r="Q49" s="38">
        <v>4299905.8899999997</v>
      </c>
      <c r="R49" s="39">
        <v>45292</v>
      </c>
      <c r="S49" s="39">
        <v>45381</v>
      </c>
      <c r="T49" s="40">
        <v>0.45619999999999999</v>
      </c>
      <c r="U49" s="40">
        <v>0.3</v>
      </c>
      <c r="V49" s="62" t="s">
        <v>389</v>
      </c>
    </row>
    <row r="50" spans="2:22" ht="147.6" customHeight="1" x14ac:dyDescent="0.25">
      <c r="B50" s="36" t="s">
        <v>399</v>
      </c>
      <c r="C50" s="36" t="s">
        <v>32</v>
      </c>
      <c r="D50" s="36" t="s">
        <v>26</v>
      </c>
      <c r="E50" s="36" t="s">
        <v>397</v>
      </c>
      <c r="F50" s="36" t="s">
        <v>396</v>
      </c>
      <c r="G50" s="36" t="s">
        <v>398</v>
      </c>
      <c r="H50" s="37">
        <v>0</v>
      </c>
      <c r="I50" s="37">
        <f>L50* 0.9576</f>
        <v>0</v>
      </c>
      <c r="J50" s="37">
        <f>L50*0.0424</f>
        <v>0</v>
      </c>
      <c r="K50" s="37">
        <v>0</v>
      </c>
      <c r="L50" s="38">
        <v>0</v>
      </c>
      <c r="M50" s="36" t="s">
        <v>395</v>
      </c>
      <c r="N50" s="36" t="s">
        <v>30</v>
      </c>
      <c r="O50" s="36" t="s">
        <v>400</v>
      </c>
      <c r="P50" s="39">
        <v>45289</v>
      </c>
      <c r="Q50" s="38">
        <v>39470496.600000001</v>
      </c>
      <c r="R50" s="39">
        <v>45301</v>
      </c>
      <c r="S50" s="39">
        <v>45480</v>
      </c>
      <c r="T50" s="40">
        <v>0.06</v>
      </c>
      <c r="U50" s="40">
        <v>0.3</v>
      </c>
      <c r="V50" s="62" t="s">
        <v>394</v>
      </c>
    </row>
    <row r="51" spans="2:22" ht="146.25" customHeight="1" x14ac:dyDescent="0.25">
      <c r="B51" s="36" t="s">
        <v>405</v>
      </c>
      <c r="C51" s="36" t="s">
        <v>32</v>
      </c>
      <c r="D51" s="36" t="s">
        <v>31</v>
      </c>
      <c r="E51" s="36" t="s">
        <v>402</v>
      </c>
      <c r="F51" s="36" t="s">
        <v>403</v>
      </c>
      <c r="G51" s="36" t="s">
        <v>404</v>
      </c>
      <c r="H51" s="37">
        <f>L51</f>
        <v>0</v>
      </c>
      <c r="I51" s="37">
        <v>0</v>
      </c>
      <c r="J51" s="37">
        <v>0</v>
      </c>
      <c r="K51" s="37">
        <v>0</v>
      </c>
      <c r="L51" s="38">
        <v>0</v>
      </c>
      <c r="M51" s="36" t="s">
        <v>29</v>
      </c>
      <c r="N51" s="36" t="s">
        <v>30</v>
      </c>
      <c r="O51" s="36" t="s">
        <v>406</v>
      </c>
      <c r="P51" s="39">
        <v>45289</v>
      </c>
      <c r="Q51" s="38">
        <v>856099.93</v>
      </c>
      <c r="R51" s="39">
        <v>45299</v>
      </c>
      <c r="S51" s="39">
        <v>45376</v>
      </c>
      <c r="T51" s="40">
        <v>0.6</v>
      </c>
      <c r="U51" s="40">
        <v>0.5</v>
      </c>
      <c r="V51" s="62" t="s">
        <v>401</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9"/>
  <sheetViews>
    <sheetView topLeftCell="A6" workbookViewId="0">
      <selection activeCell="A9" sqref="A9"/>
    </sheetView>
  </sheetViews>
  <sheetFormatPr baseColWidth="10" defaultRowHeight="15" x14ac:dyDescent="0.25"/>
  <cols>
    <col min="2" max="2" width="17.7109375" customWidth="1"/>
    <col min="3" max="3" width="12.7109375" bestFit="1" customWidth="1"/>
    <col min="5" max="5" width="29.28515625" customWidth="1"/>
    <col min="9" max="9" width="17"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104" t="s">
        <v>1</v>
      </c>
      <c r="C2" s="104"/>
      <c r="D2" s="104"/>
      <c r="E2" s="104"/>
      <c r="F2" s="104"/>
      <c r="G2" s="104"/>
      <c r="H2" s="104"/>
      <c r="I2" s="104"/>
      <c r="J2" s="104"/>
      <c r="K2" s="104"/>
      <c r="L2" s="104"/>
      <c r="M2" s="104"/>
      <c r="N2" s="104"/>
      <c r="O2" s="104"/>
      <c r="P2" s="104"/>
      <c r="Q2" s="104"/>
      <c r="R2" s="104"/>
      <c r="S2" s="104"/>
      <c r="T2" s="104"/>
      <c r="U2" s="64"/>
      <c r="V2" s="64"/>
    </row>
    <row r="3" spans="2:22" x14ac:dyDescent="0.25">
      <c r="B3" s="104">
        <v>2024</v>
      </c>
      <c r="C3" s="104"/>
      <c r="D3" s="104"/>
      <c r="E3" s="104"/>
      <c r="F3" s="104"/>
      <c r="G3" s="104"/>
      <c r="H3" s="104"/>
      <c r="I3" s="104"/>
      <c r="J3" s="104"/>
      <c r="K3" s="104"/>
      <c r="L3" s="104"/>
      <c r="M3" s="104"/>
      <c r="N3" s="104"/>
      <c r="O3" s="104"/>
      <c r="P3" s="104"/>
      <c r="Q3" s="104"/>
      <c r="R3" s="104"/>
      <c r="S3" s="104"/>
      <c r="T3" s="104"/>
      <c r="U3" s="64"/>
      <c r="V3" s="64"/>
    </row>
    <row r="4" spans="2:22" x14ac:dyDescent="0.25">
      <c r="B4" s="105" t="s">
        <v>414</v>
      </c>
      <c r="C4" s="105"/>
      <c r="D4" s="105"/>
      <c r="E4" s="105"/>
      <c r="F4" s="105"/>
      <c r="G4" s="105"/>
      <c r="H4" s="105"/>
      <c r="I4" s="105"/>
      <c r="J4" s="105"/>
      <c r="K4" s="105"/>
      <c r="L4" s="105"/>
      <c r="M4" s="105"/>
      <c r="N4" s="105"/>
      <c r="O4" s="105"/>
      <c r="P4" s="105"/>
      <c r="Q4" s="105"/>
      <c r="R4" s="105"/>
      <c r="S4" s="105"/>
      <c r="T4" s="105"/>
      <c r="U4" s="105"/>
      <c r="V4" s="105"/>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2: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412</v>
      </c>
      <c r="C8" s="36" t="s">
        <v>32</v>
      </c>
      <c r="D8" s="36" t="s">
        <v>205</v>
      </c>
      <c r="E8" s="36" t="s">
        <v>411</v>
      </c>
      <c r="F8" s="36" t="s">
        <v>28</v>
      </c>
      <c r="G8" s="36" t="s">
        <v>28</v>
      </c>
      <c r="H8" s="37">
        <v>0</v>
      </c>
      <c r="I8" s="37">
        <v>0</v>
      </c>
      <c r="J8" s="37">
        <f>L8</f>
        <v>376340.04</v>
      </c>
      <c r="K8" s="37">
        <v>0</v>
      </c>
      <c r="L8" s="37">
        <v>376340.04</v>
      </c>
      <c r="M8" s="36" t="s">
        <v>216</v>
      </c>
      <c r="N8" s="36" t="s">
        <v>30</v>
      </c>
      <c r="O8" s="36" t="s">
        <v>413</v>
      </c>
      <c r="P8" s="39">
        <v>45317</v>
      </c>
      <c r="Q8" s="38">
        <v>752680.07</v>
      </c>
      <c r="R8" s="39">
        <v>45324</v>
      </c>
      <c r="S8" s="39">
        <v>45383</v>
      </c>
      <c r="T8" s="40">
        <v>0.42</v>
      </c>
      <c r="U8" s="40">
        <v>0.5</v>
      </c>
      <c r="V8" s="60" t="s">
        <v>410</v>
      </c>
    </row>
    <row r="9" spans="2:22" ht="162.75" customHeight="1" x14ac:dyDescent="0.25">
      <c r="B9" s="36" t="s">
        <v>415</v>
      </c>
      <c r="C9" s="36" t="s">
        <v>416</v>
      </c>
      <c r="D9" s="36" t="s">
        <v>26</v>
      </c>
      <c r="E9" s="36" t="s">
        <v>421</v>
      </c>
      <c r="F9" s="36" t="s">
        <v>74</v>
      </c>
      <c r="G9" s="36" t="s">
        <v>420</v>
      </c>
      <c r="H9" s="37">
        <v>0</v>
      </c>
      <c r="I9" s="37">
        <f>L9</f>
        <v>0</v>
      </c>
      <c r="J9" s="37">
        <v>0</v>
      </c>
      <c r="K9" s="37">
        <v>0</v>
      </c>
      <c r="L9" s="37">
        <v>0</v>
      </c>
      <c r="M9" s="36" t="s">
        <v>419</v>
      </c>
      <c r="N9" s="36" t="s">
        <v>30</v>
      </c>
      <c r="O9" s="36" t="s">
        <v>417</v>
      </c>
      <c r="P9" s="39">
        <v>45348</v>
      </c>
      <c r="Q9" s="38">
        <v>6375269.8200000003</v>
      </c>
      <c r="R9" s="39">
        <v>45355</v>
      </c>
      <c r="S9" s="39">
        <v>45474</v>
      </c>
      <c r="T9" s="40">
        <v>0</v>
      </c>
      <c r="U9" s="40">
        <v>0</v>
      </c>
      <c r="V9" s="60" t="s">
        <v>418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2024-03-05T18:30:05Z</cp:lastPrinted>
  <dcterms:created xsi:type="dcterms:W3CDTF">2019-03-14T14:58:45Z</dcterms:created>
  <dcterms:modified xsi:type="dcterms:W3CDTF">2024-03-05T18:30:16Z</dcterms:modified>
</cp:coreProperties>
</file>