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C:\Users\KARINA\Documents\OFICIOS 24-27\oficina\"/>
    </mc:Choice>
  </mc:AlternateContent>
  <xr:revisionPtr revIDLastSave="0" documentId="13_ncr:1_{B98B8E30-8F90-4B45-9DCA-2A1DDDA50F61}" xr6:coauthVersionLast="47" xr6:coauthVersionMax="47" xr10:uidLastSave="{00000000-0000-0000-0000-000000000000}"/>
  <bookViews>
    <workbookView xWindow="-120" yWindow="-120" windowWidth="21840" windowHeight="13140" firstSheet="2" activeTab="8" xr2:uid="{00000000-000D-0000-FFFF-FFFF00000000}"/>
  </bookViews>
  <sheets>
    <sheet name="2018" sheetId="8" state="hidden" r:id="rId1"/>
    <sheet name="2019" sheetId="1" state="hidden" r:id="rId2"/>
    <sheet name="2021" sheetId="6" r:id="rId3"/>
    <sheet name="Hoja3" sheetId="3" state="hidden" r:id="rId4"/>
    <sheet name="Hoja4" sheetId="4" state="hidden" r:id="rId5"/>
    <sheet name="Hoja1" sheetId="5" state="hidden" r:id="rId6"/>
    <sheet name="Hoja2" sheetId="7" state="hidden" r:id="rId7"/>
    <sheet name="2023" sheetId="11" r:id="rId8"/>
    <sheet name="2024" sheetId="13" r:id="rId9"/>
    <sheet name="Hoja5" sheetId="14" r:id="rId10"/>
  </sheets>
  <definedNames>
    <definedName name="_xlnm.Print_Titles" localSheetId="1">'2019'!$7:$7</definedName>
    <definedName name="_xlnm.Print_Titles" localSheetId="2">'2021'!$1:$7</definedName>
    <definedName name="_xlnm.Print_Titles" localSheetId="7">'2023'!$1:$7</definedName>
  </definedNames>
  <calcPr calcId="181029"/>
</workbook>
</file>

<file path=xl/calcChain.xml><?xml version="1.0" encoding="utf-8"?>
<calcChain xmlns="http://schemas.openxmlformats.org/spreadsheetml/2006/main">
  <c r="J34" i="13" l="1"/>
  <c r="I34" i="13"/>
  <c r="J33" i="13"/>
  <c r="J32" i="13"/>
  <c r="I32" i="13"/>
  <c r="J31" i="13"/>
  <c r="I31" i="13"/>
  <c r="J30" i="13"/>
  <c r="I30" i="13"/>
  <c r="J29" i="13"/>
  <c r="I29" i="13"/>
  <c r="J28" i="13"/>
  <c r="I28" i="13"/>
  <c r="J27" i="13"/>
  <c r="I26" i="13"/>
  <c r="J26" i="13"/>
  <c r="I25" i="13"/>
  <c r="J25" i="13"/>
  <c r="J24" i="13"/>
  <c r="I24" i="13"/>
  <c r="J23" i="13"/>
  <c r="J22" i="13"/>
  <c r="I22" i="13"/>
  <c r="J21" i="13"/>
  <c r="J20" i="13"/>
  <c r="I20" i="13"/>
  <c r="J19" i="13"/>
  <c r="J18" i="13"/>
  <c r="I18" i="13"/>
  <c r="J17" i="13"/>
  <c r="I17" i="13"/>
  <c r="J16" i="13"/>
  <c r="I16" i="13"/>
  <c r="J15" i="13"/>
  <c r="J14" i="13"/>
  <c r="I14" i="13"/>
  <c r="J13" i="13"/>
  <c r="J12" i="13"/>
  <c r="J11" i="13"/>
  <c r="J10" i="13"/>
  <c r="J9" i="13"/>
  <c r="I8" i="13"/>
  <c r="J8" i="11" l="1"/>
  <c r="I8" i="11"/>
  <c r="J8" i="1" l="1"/>
  <c r="J9" i="6"/>
  <c r="J8" i="6" l="1"/>
</calcChain>
</file>

<file path=xl/sharedStrings.xml><?xml version="1.0" encoding="utf-8"?>
<sst xmlns="http://schemas.openxmlformats.org/spreadsheetml/2006/main" count="874" uniqueCount="385">
  <si>
    <t>PRESIDENCIA MUNICIPAL DE SALVATIERRA, GTO.</t>
  </si>
  <si>
    <t>DIRECCION DE OBRAS PUBLICAS</t>
  </si>
  <si>
    <t>Legislación</t>
  </si>
  <si>
    <t>Programa Aprobado en:</t>
  </si>
  <si>
    <t>Entidad /Dependencia con quien conviene</t>
  </si>
  <si>
    <t xml:space="preserve">Numero de contrato  </t>
  </si>
  <si>
    <t>Importe Ejercido (Recursos Federales)</t>
  </si>
  <si>
    <t>Importe Ejercido (Recursos Estatales)</t>
  </si>
  <si>
    <t>Importe Ejercido (Recursos Municipales)</t>
  </si>
  <si>
    <t>Avance Físico (%)</t>
  </si>
  <si>
    <t>Nombre de la obra/ Servicio relacionado</t>
  </si>
  <si>
    <t>Municipio / Localidad</t>
  </si>
  <si>
    <t>PROGRAMA ANUAL DE OBRA</t>
  </si>
  <si>
    <t>Núm. Convenio/ documento autorización</t>
  </si>
  <si>
    <t>Importe Ejercido Otros (Beneficiarios)</t>
  </si>
  <si>
    <t>Inversión Autorizada / Convenida</t>
  </si>
  <si>
    <t>Tipo de adjudicación propuesta (pública, simplificada/l3p, directa, administración)</t>
  </si>
  <si>
    <t>Total</t>
  </si>
  <si>
    <t>Estatus ( programada/ en proceso/ contratada)</t>
  </si>
  <si>
    <t>Adjudicación</t>
  </si>
  <si>
    <t>Fecha de Contratación</t>
  </si>
  <si>
    <t>Monto Contratado</t>
  </si>
  <si>
    <t>Fecha de inicio</t>
  </si>
  <si>
    <t>Fecha de termino</t>
  </si>
  <si>
    <t>Contrato</t>
  </si>
  <si>
    <t>VARIAS LOCALIDADES</t>
  </si>
  <si>
    <t>ESTATAL</t>
  </si>
  <si>
    <t>SEDESHU</t>
  </si>
  <si>
    <t>NO APLICA</t>
  </si>
  <si>
    <t>ADJUDICACIÓN DIRECTA</t>
  </si>
  <si>
    <t>CONTRATADA</t>
  </si>
  <si>
    <t>FEDERAL</t>
  </si>
  <si>
    <t>CABECERA MUNICIPAL</t>
  </si>
  <si>
    <t>EL SABINO</t>
  </si>
  <si>
    <t>SAN NICOLAS DE LOS AGUSTINOS</t>
  </si>
  <si>
    <t>Avance Financiero(%)</t>
  </si>
  <si>
    <t>PMS/DOP/AD-CP/2019-10-24</t>
  </si>
  <si>
    <t>PMS/DOP/AD/SEDESHU-PEMC/RAMOXXXIII/2019-10-25</t>
  </si>
  <si>
    <t>PMS/DOP/AD/SEDESHU-PEMC/RAMOXXXIII/2019-10-26</t>
  </si>
  <si>
    <t>PMS/DOP/ICM3-AD/CEAG-APARURAL/RAMOXXXIII/2019-06-27</t>
  </si>
  <si>
    <t>PMS/DOP/AD/SEDESHU-PEMC/RAMOXXXIII/2019-10-28</t>
  </si>
  <si>
    <t>PMS/DOP/AD/RAMOXXXIII/2019-10-29</t>
  </si>
  <si>
    <t>PMS/DOP/AD/RAMOXXXIII/2019-10-30</t>
  </si>
  <si>
    <t>PMS/DOP/AD/RAMOXXXIII/2019-10-31</t>
  </si>
  <si>
    <t>PMS/DOP/LS/RAMOXXXIII/2019-10-32</t>
  </si>
  <si>
    <t>PMS/DOP/LS/SEDESHU-PEMC/RAMOXXXIII/2019-10-33</t>
  </si>
  <si>
    <t>PMS/DOP/LS/SEDESHU-PVMI/RAMOXXXIII/2019-10-34</t>
  </si>
  <si>
    <t>PMS/DOP/AD/RAMOXXXIII/2019-10-35</t>
  </si>
  <si>
    <t>PMS/DOP/LS/SEDESHU-PVMI/RAMOXXXIII/2019-10-36</t>
  </si>
  <si>
    <t>PMS/DOP/LS-AD/SEDESHU-PVMI/RAMOXXXIII/2019-10-37</t>
  </si>
  <si>
    <t>CONSERVACIÓN DEL BOULEVRAD POSADAS OCAMPO UBICADO EN LA CABECERA MUNICIPAL DE ESTA CIUDAD, EL CUAL INCLUYE SEÑALAMIENTO HORIZONTAL Y MANTENIMIENTO DE POSTES.</t>
  </si>
  <si>
    <t xml:space="preserve">PAVIMENTACION CALLE MARGARITAS EN LA COL. DIVISION DEL NORTE </t>
  </si>
  <si>
    <t>EQUIPAMIENTO Y ELECTRIFICACION DE POZO PROFUNDO PARA EL SISTEMA DE AGUA POTABLE EN LA LOCALIDAD DE SAN PABLO PEJO, MUNICIPIO DE SALVATIERRA, GTO.</t>
  </si>
  <si>
    <t>PAVIMENTACIÓN DE LA CALLE NARANJOS EN LA COL. DIVISIÓN DEL NORTE, MUNICIPIO DE SALVATIERRA, GUANAJUATO.</t>
  </si>
  <si>
    <t>PAVIMENTACIÓN DE CALLE PROLONGACION 5 DE MAYO EN LA COMUNIDAD DE SAN NICOLAS DE LOS AGUSTINOS, MUNICIPIO DE SALVATIERRA, GTO.</t>
  </si>
  <si>
    <t>PAVIMENTACIÓN DE CALLE NIÑOS HÉROES EN LA COMUNIDAD DE SAN NICOLAS DE LOS AGUSTINOS, MUNICIPIO DE SALVATIERRA, GTO.</t>
  </si>
  <si>
    <t>PERFORACIÓN DE POZO PROFUNDO PARA AGUA POTABLE, EN LA LOCALIDAD DE PALO BLANCO, MUNICIPIO DE SALVATIERRA, GUANAJUATO.</t>
  </si>
  <si>
    <t xml:space="preserve">PAVIMENTACION DE LA CALLE LEON (ENTRE EL SABINO Y EL CAPULIN), EN LA LOCALIDAD DE EL CAPULIN, MUNICIPIO DE SALVATIERRA, GTO. </t>
  </si>
  <si>
    <t xml:space="preserve">CUARTO DORMITORIO DE 16 M2, MURO DE TABIQUE ROJO CON TECHO A BASE DE LOSA DE CONCRETO, EN LAS LOCALIDADES DE EL SABINO, SAN NICOLÁS DE LOS AGUSTINOS, SAN PEDRO DE LOS NARANJOS, URIREO Y SALVATIERRA, MUNICIPIO DE SALVATIERRA, GTO. </t>
  </si>
  <si>
    <t>PAVIMENTACIÓN DE CALLE LÁZARO CÁRDENAS ENTRE CALLE 20 DE NOVIEMBRE Y CALLE ADOLFO LÓPEZ MATEOS EN LA COLONIA MOLINO DE ÁVILA, MUNICIPIO DE SALVATIERRA, GTO.</t>
  </si>
  <si>
    <t xml:space="preserve">TECHO A BASE DE PANEL METALICO AUTOPORTANTE MONOCHAPA DE 1” AISLADO EN POLIURETANO, LADO INTERNO EN ALUMINIO INSTALADO SOBRE MONTEN DE 4” EN LAS LOCALIDADES DE EL SABINO, SAN NICOLÁS DE LOS AGUSTINOS, SAN PEDRO DE LOS NARANJOS, URIREO Y SALVATIERRA, MUNICIPIO DE SALVATIERRA, GTO. </t>
  </si>
  <si>
    <t xml:space="preserve">CUARTOS PARA BAÑOS, MURO DE TABIQUE ROJO CON TECHO A BASE DE LOSA DE CONCRETO EN LAS LOCALIDADES DE EL SABINO, SAN NICOLÁS DE LOS AGUSTINOS, SAN PEDRO DE LOS NARANJOS, URIREO Y SALVATIERRA, MUNICIPIO DE SALVATIERRA, GTO. </t>
  </si>
  <si>
    <t>PAVIMENTACION DE LA CALLE FRAY ANDRES DE SAN MIGUEL, EN LA LOCALIDAD DE EL SABINO</t>
  </si>
  <si>
    <t>PARA DAR CUMPLIMIENTO A LA CERTIFICACIÓN POR EL H. AYUNTAMIENTO EN LA XV DÉCIMA QUINTA SESIÓN ORDINARIA, ACTA NÚMERO 39,  DE FECHA 12 DE SEPTIEMBRE DE 2019; DENTRO DEL XVIII DÉCIMO OCTAVO PUNTO DEL ORDEN DEL DÍA deriva de recursos de LA CUENTA PÚBLICA.</t>
  </si>
  <si>
    <t>PARA DAR CUMPLIMIENTO A LA CERTIFICACIÓN POR EL H. AYUNTAMIENTO EN LA XXIV VIGÉSIMA CUARTA SESIÓN EXTRAORDINARIA, ACTA NÚMERO 42,  DE FECHA 01 DE OCTUBRE DE 2019; DENTRO DEL XIDÉCIMO PRIMER PUNTO DEL ORDEN DEL DÍA. deriva de recursos de RAMO XXXIII FONDO 1</t>
  </si>
  <si>
    <t>PARA DAR CUMPLIMIENTO A LA CERTIFICACIÓN POR EL H. AYUNTAMIENTO EN LA XXIV VIGÉSIMA CUARTA SESIÓN EXTRAORDINARIA, ACTA NÚMERO 42,  DE FECHA 01 DE OCTUBRE DE 2019; DENTRO DEL XIII DÉCIMO TERCER PUNTO DEL ORDEN DEL DÍA. deriva de recursos de RAMO XXXIII FONDO 1</t>
  </si>
  <si>
    <t>PARA DAR CUMPLIMIENTO A LA CERTIFICACIÓN POR EL H. AYUNTAMIENTO EN LA XXIV VIGÉSIMA CUARTA SESIÓN EXTRAORDINARIA, ACTA NÚMERO 42,  DE FECHA 01 DE OCTUBRE DE 2019; DENTRO DEL X DÉCIMO PUNTO DEL ORDEN DEL DÍA. deriva de recursos de RAMO XXXIII FONDO 1</t>
  </si>
  <si>
    <t>PARA DAR CUMPLIMIENTO A LA CERTIFICACIÓN POR EL H. AYUNTAMIENTO EN LA XVI DÉCIMA SEXTA SESIÓN ORDINARIA, ACTA NÚMERO 44,  DE FECHA 16 DE OCTUBRE DE 2019; DENTRO DEL XVII DÉCIMO SEPTIMO PUNTO DEL ORDEN DEL DÍA. deriva de recursos de RAMO XXXIII FONDO 1</t>
  </si>
  <si>
    <t>PARA DAR CUMPLIMIENTO A LA CERTIFICACIÓN POR EL H. AYUNTAMIENTO EN LA XIV DÉCIMA CUARTA SESIÓN EXTRAORDINARIA, ACTA NÚMERO 28,  DE FECHA 27 DE JUNIO DE 2019; DENTRO DEL IV CUARTO PUNTO DEL ORDEN DEL DÍA, AL CONVENIO DE ASIGNACIÓN DE RECURSOS DEL PROGRAMA EMBELLECIENDO MI COLONIA PARA EL EJERCICIO FISCAL DE 2019. CONVENIO SEDESHU-GTO-PEMC-28/2019 de fecha 23 de Septiembre del año 2019 y ANEXO DE EJECUCIÓN: AE-Q1606-PEMC-2019-28-0060 recursos del RAMOXXXIII FONDO I.</t>
  </si>
  <si>
    <t>SEDESHU-GTO-PEMC-28/2019, ANEXO DE EJECUCIÓN: AE-Q1606-PEMC-2019-28-0060</t>
  </si>
  <si>
    <t>PARA DAR CUMPLIMIENTO A LA CERTIFICACIÓN POR EL H. AYUNTAMIENTO EN LA XIV DÉCIMA CUARTA SESIÓN EXTRAORDINARIA, ACTA NÚMERO 28,  DE FECHA 27 DE JUNIO DE 2019; DENTRO DEL IV CUARTO PUNTO DEL ORDEN DEL DÍA, AL CONVENIO  SEDESHU-GTO-PEMC-28/2019 y ANEXO DE EJECUCIÓN: AE-Q1606-PEMC-2019-28-0060, considerando la aportación estatal respectiva, así como la correspondiente al municipio que deriva de recursos del RAMOXXXIII FONDO I.</t>
  </si>
  <si>
    <t>ONVENIO  SEDESHU-GTO-PEMC-28/2019 y ANEXO DE EJECUCIÓN: AE-Q1606-PEMC-2019-28-0060</t>
  </si>
  <si>
    <t>PARA DAR CUMPLIMIENTO A LA CERTIFICACIÓN POR EL H. AYUNTAMIENTO EN LA XXIV VIGÉSIMA CUARTA SESIÓN EXTRAORDINARIA, ACTA NÚMERO 42,  DE FECHA 01 DE OCTUBRE DE 2019; DENTRO DEL XI DÉCIMO PRIMER PUNTO DEL ORDEN DEL DÍA,   CONVENIO NUMERO CEAG-SALVATIERRA-APARURAL-2019-148, RECURSOS APORTADOS POR EL MUNICIPIO QUE PROVIENEN DEL RAMOXXXIII FONDO I</t>
  </si>
  <si>
    <t>CEAG-SALVATIERRA-APARURAL-2019-14</t>
  </si>
  <si>
    <t>CEAG</t>
  </si>
  <si>
    <t>SAN PABLO PEJO</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</si>
  <si>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</si>
  <si>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</si>
  <si>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AE-Q0249-PVMI-2019-28-0002,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</si>
  <si>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AE-Q0249-PVMI-2019-28-0003,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</si>
  <si>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AE-Q0249-PVMI-2019-28-0001  considerando la aportación estatal respectiva, así como la correspondiente al municipio que deriva de recursos del RAMOXXXIII FONDO I.</t>
  </si>
  <si>
    <t>COL. DIVISION DEL NORTE</t>
  </si>
  <si>
    <t>CONVENIO SEDESHU-GTO-PEMC-28/2019, ANEXO DE EJECUCIÓN: AE-Q1606-PEMC-2019-28-0060</t>
  </si>
  <si>
    <t>REHABILITACIÓN DE CALLE JUSTO SIERRA 1RA ETAPA, EN LA LOCALIDAD DE SAN NICOLÁS DE LOS AGUSTINOS, MUNICIPIO DE SALVATIERRA, GUANAJUATO</t>
  </si>
  <si>
    <t>SAN NICOLÁS DE LOS AGUSTINOS</t>
  </si>
  <si>
    <t>PALO BLANCO</t>
  </si>
  <si>
    <t>CONVENIO SEDESHU-GTO-PEMC-28/2019 y ANEXO DE EJECUCIÓN: AE-Q1606-PEMC-2019-28-0060</t>
  </si>
  <si>
    <t>EL CAPULIN</t>
  </si>
  <si>
    <t>LICITACIÓN SIMPLIFICADA PMS/DOP/LS/RAMOXXXIII/2019-05</t>
  </si>
  <si>
    <t>LICITACIÓN SIMPLIFICADA, NÚMERO PMS/DOP/LS/SEDESHU-RAMOXXXIII/2019-06</t>
  </si>
  <si>
    <t xml:space="preserve"> CONVENIO SEDESHU-GTO-PVMI-28/2019 y ANEXO DE EJECUCIÓN: AE-Q0249-PVMI-2019-28-0002</t>
  </si>
  <si>
    <t>LICITACIÓN SIMPLIFICADA, NÚMERO PMS/DOP/LS/SEDESHU-RAMOXXXIII/2019-10</t>
  </si>
  <si>
    <t>COLONIA MOLINO DE ÁVILA</t>
  </si>
  <si>
    <t>LICITACIÓN SIMPLIFICADA, NÚMERO PMS/DOP/LS/SEDESHU-RAMOXXXIII/2019-12</t>
  </si>
  <si>
    <t>CONVENIO SEDESHU-GTO-PVMI-28/2019 y ANEXO DE EJECUCIÓN: AE-Q0249-PVMI-2019-28-0003</t>
  </si>
  <si>
    <t xml:space="preserve">CONVENIO SEDESHU-GTO-PVMI-28/2019 y ANEXO DE EJECUCIÓN: AE-Q0249-PVMI-2019-28-0001 </t>
  </si>
  <si>
    <t>PAVIMENTACIÓN DE CALLE CUAUHTEMOC, EN LA LOCALIDAD DE URIREO, MUNICIPIO DE SALVATIERRA, GUANAJUATO</t>
  </si>
  <si>
    <t>URIREO</t>
  </si>
  <si>
    <t>LICITACIÓN SIMPLIFICADA, NÚMERO PMS/DOP/LS/SEDESHU-RAMOXXXIII/2019-11</t>
  </si>
  <si>
    <t>CONVENIO SEDESHU-GTO-PEMC-28/2019 Y ANEXO DE EJECUCIÓN: AE-Q1606-PEMC-2019-28-0060</t>
  </si>
  <si>
    <t>CONVENIO SEDESHU-GTO-PEMC-28/2019 Y ANEXO DE EJECUCIÓN: AE-Q1606-PEMC-2019-28-0060, ASÍ COMO LA CORRESPONDIENTE AL MUNICIPIO QUE DERIVA DE RECURSOS DEL FONDO DE APORTACIONES PARA LA INFRAESTRUCTURA SOCIAL MUNICIPAL, (RAMO XXXIII) EJERCICIO PRESUPUESTAL 2019, APROBADO POR EL HONORABLE AYUNTAMIENTO 2018-2021, EN EL PROGRAMA DE INVERSIÓN RESPECTIVO, EN LA XIV DÉCIMA CUARTA SESIÓN EXTRAORDINARIA, ACTA NÚMERO 28,  DE FECHA 27 DE JUNIO DE 2019; DENTRO DEL IV CUARTO PUNTO DEL ORDEN DEL DÍA,</t>
  </si>
  <si>
    <t>PMS/DOP/LS/SEDESHU-PEMC/RAMOXXXIII/2019-10-38</t>
  </si>
  <si>
    <t>PAVIMENTACIÓN DE CALLE BELISARIO DOMINGUEZ EN LA COLONIA EX HACIENDA DE SAN JUAN, MUNICIPIO DE SALVATIERRA, GTO.</t>
  </si>
  <si>
    <t>COLONIA EX HACIENDA DE SAN JUAN</t>
  </si>
  <si>
    <t>PMS/DOP/AD/RAMOXXXIII/2019-11-39</t>
  </si>
  <si>
    <t>PMS/DOP/AD/RAMOXXXIII/2019-11-40</t>
  </si>
  <si>
    <t>PMS/DOP/AD/RAMOXXXIII/2019-11-41</t>
  </si>
  <si>
    <t>REPORTE DEL MES DE DICIEMBRE</t>
  </si>
  <si>
    <t>AMPLIACIÓN DE RED ELECTRICA EN CALLE ADOLFO LOPEZ MATEOS, INCLUYE LAS CALLES DE AGUSTIN MELGAR, VICENTE GUERRERO Y JUAN ESCUTIA, EN LA COMUNIDAD DE URIREO DEL MUNICIPIO DE SALVATIERRA, GTO.</t>
  </si>
  <si>
    <t>AMPLIACION DE RED ELECTRICA EN CALLE PRIVADA FRESNOS, EN LA COMUNIDAD DE URIREO EN EL MUNICIPIO DE SALVATIERRA, GTO.</t>
  </si>
  <si>
    <t>CONSTRUCCIÓN DE PAVIMENTACIÓN DE CALLE LÁZARO CÁRDENAS ENTRE CALLE HIDALGO Y CALLE PINOS EN LA COLONIA PROGRESO, MUNICIPIO DE SALVATIERRA, GTO.</t>
  </si>
  <si>
    <t>CONSTRUCCIÓN DE PAVIMENTACIÓN DE LA CALLE VÉNUS 1RA ETAPA EN LA COMUNIDAD DE URIREO</t>
  </si>
  <si>
    <t>CONSTRUCCIÓN DE PAVIMENTACIÓN DE LA CALLE LAS AMÉRICAS</t>
  </si>
  <si>
    <t>AMPLIACIÓN DE RED DE AGUA POTABLE EN CALLE FLORES MAGÓN EN LA COL. SAN JUAN</t>
  </si>
  <si>
    <t>CONSTRUCCIÓN DE LÍNEA DE ALIMENTACIÓN Y RED DE AGUA POTABLE EN LA COL. NUEVA HUATZINDEO</t>
  </si>
  <si>
    <t>AMPLIACION RED ELECTRICA EN LA CALLE ABEDULES DE LA COMUNIDAD DE URIREO MUNICIPIO DE SALVATIERRA, GTO.</t>
  </si>
  <si>
    <t>AMPLIACIÓN DE RED ELECTRICA EN COLONIA CENTENARIO, EN LA COMUNIDAD DE EL SABINO, MUNICIPIO DE SALVATIERRA, GTO.</t>
  </si>
  <si>
    <t>CONSTRUCCIÓN DE PAVIMENTACIÓN DE LA CALLE LÁZARO CÁRDENAS, EN LA COL. SAN CRISTÓBAL, MUNICIPIO DE SALVATIERRA, GTO.</t>
  </si>
  <si>
    <t>CONSTRUCCIÓN DE PAVIMENTACIÓN DE LA CALLE RUBÍ, ENTRE ZAFIRO Y AGUA MARINA EN LA COLONIA LOMA BONITA, MUNICIPIO DE SALVATIERRA, GTO.</t>
  </si>
  <si>
    <t>CONSTRUCCIÓN DE PAVIMENTACIÓN DE LA CALLE JUÁREZ EN SAN PEDRO DE LOS NARANJOS, MUNICIPIO DE SALVATIERRA, GTO.</t>
  </si>
  <si>
    <t>MECÁNICAS DE SUELOS</t>
  </si>
  <si>
    <t>PROYECTO 6TA ETAPA DE REHABILITACIÓN DE IMAGEN URBANA EN EL MUNICIPIO DE SALVATIERRA (FACHADAS CALLE BENITO JUÁREZ)</t>
  </si>
  <si>
    <t>PROYECTO DE RESTAURACIÓN DEL TEMPLO DE SAN FRANCISCO</t>
  </si>
  <si>
    <t>REHABILITACIÓN CALLE FRANCISCO VILLA EN LA COMUNIDAD DE EL SABINO, SALVATIERRA, GTO.</t>
  </si>
  <si>
    <t>CONSTRUCCIÓN DE CALLE FEDERICO ESCOBEDO 1RA ETAPA EN LA COMUNIDAD DE MARAVATÍO DEL ENCINAL, MUNICIPIO DE SALVATIERRA GTO</t>
  </si>
  <si>
    <t>PAVIMENTACION DE LA CALLE ARBOLEDAS 1RA ETAPA EN LA COLONIA DIVISIÓN DEL NORTE</t>
  </si>
  <si>
    <t>REHABILITACIÓN DE PAVIMENTACIÓN DE LA CALLE HIDALGO 3RA ETAPA EN LA COMUNIDAD DE SAN NICOLÁS DE LOS AGUSTINOS</t>
  </si>
  <si>
    <t>CONSTRUCCIÓN DE CUARTO DORMITORIO EN LA LOCALIDAD EL ROSILLO</t>
  </si>
  <si>
    <t>PAVIMENTACIÓN DE LA CALLE HIDALGO 3RA ETAPA.</t>
  </si>
  <si>
    <t>CONSTRUCCION DE SISTEMA DE AGUA POTABLE Y TANQUE ELEVADO EN LA COMUNIDAD DE EL POTRERO</t>
  </si>
  <si>
    <t>PARA DAR CUMPLIMIENTO A LA CERTIFICACIÓN POR EL H. AYUNTAMIENTO EN LA XXIV VIGÉSIMA CUARTA SESIÓN EXTRAORDINARIA, ACTA NÚMERO 42,  DE FECHA 01 DE OCTUBRE DE 2019; DENTRO DEL XII DÉCIMO SEGUNDO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</si>
  <si>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t>
  </si>
  <si>
    <t>PARA DAR CUMPLIMIENTO A LA CERTIFICACIÓN POR EL H. AYUNTAMIENTO EN LA XVIII DÉCIMA OCTAVA SESIÓN ORDINARIA, ACTA NÚMERO 53,  DE FECHA 25 DE NOVIEMBRE DE 2019; DENTRO DEL XVIII DÉCIMO OCTAVO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</si>
  <si>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 INDIRECTOS</t>
  </si>
  <si>
    <t xml:space="preserve">PARA DAR CUMPLIMIENTO A LA CERTIFICACIÓN POR EL H. AYUNTAMIENTO EN LA XIX DÉCIMO NOVENA SESIÓN ORDINARIA, ACTA NÚMERO 54,  DE FECHA 05 DE DICIEMBRE DEL 2019; DENTRO DEL VIII OCTAVO PUNTO DEL ORDEN DEL DÍA.  RAMO XXXIII FONDO 1 INDIRECTOS </t>
  </si>
  <si>
    <t>PARA DAR CUMPLIMIENTO A LA CERTIFICACIÓN POR EL H. AYUNTAMIENTO EN LA XVIII DÉCIMA OCTAVA SESIÓN ORDINARIA, ACTA NÚMERO 53,  DE FECHA 25 DE NOVIEMBRE DE 2019; DENTRO DEL XVIII DÉCIMO OCTAVO PUNTO DEL ORDEN DEL DÍA. deriva de recursos de RAMO XXXIII FONDO 1 INDIRECTOS</t>
  </si>
  <si>
    <t xml:space="preserve">PARA DAR CUMPLIMIENTO A LA CERTIFICACIÓN POR EL H. AYUNTAMIENTO EN LA XVIII DÉCIMA OCTAVA SESIÓN ORDINARIA, ACTA NÚMERO 53,  DE FECHA 25 DE NOVIEMBRE DE 2019; DENTRO DEL XIX DÉCIMO NOVENO PUNTO DEL ORDEN DEL DÍA. deriva de recursos de RAMO XXXIII FONDO 1 </t>
  </si>
  <si>
    <t xml:space="preserve">PARA DAR CUMPLIMIENTO A LA CERTIFICACIÓN POR EL H. AYUNTAMIENTO EN LA XXV VIGÉSIMA QUINTA SESIÓN EXTRAORDINARIA, ACTA NÚMERO 43,  DE FECHA 03 DE OCTUBRE DE 2019; DENTRO DEL IV CUARTO PUNTO DEL ORDEN DEL DÍA. deriva de recursos de RAMO XXXIII FONDO 1 </t>
  </si>
  <si>
    <t xml:space="preserve">PARA DAR CUMPLIMIENTO A LA CERTIFICACIÓN POR EL H. AYUNTAMIENTO EN LA XXXV TRIGÉSIMA QUINTA SESIÓN EXTRAORDINARIA, ACTA NÚMERO 57,  DE FECHA 20 DE DICIEMBRE DE 2019; DENTRO DEL III TERCER PUNTO DEL ORDEN DEL DÍA. deriva de recursos de RAMO XXXIII FONDO 1 </t>
  </si>
  <si>
    <t>LICITACIÓN SIMPLIFICADAMPS/DOP/LS/RAMOXXXIII/2019-15</t>
  </si>
  <si>
    <t xml:space="preserve">LICITACIÓN SIMPLIFICADA MPS/DOP/LS/RAMOXXXIII/2019-16
</t>
  </si>
  <si>
    <t>04 DE NOVIEMBRE DE 2019</t>
  </si>
  <si>
    <t>08 DE NOVIEMBRE DE 2019</t>
  </si>
  <si>
    <t>13 DE DICIEMBRE DE 2019</t>
  </si>
  <si>
    <t>16 DE DICIEMBRE DE 2019</t>
  </si>
  <si>
    <t>17 DE DICIEMBRE DE 2019</t>
  </si>
  <si>
    <t>19 DE DICIEMBRE DE 2019</t>
  </si>
  <si>
    <t>20 DE DICIEMBRE DE 2019</t>
  </si>
  <si>
    <t xml:space="preserve">24 DE DICIEMBRE DE 2019
</t>
  </si>
  <si>
    <t>26 DE DICIEMBRE DE 2019</t>
  </si>
  <si>
    <t>PMS/DOP/AD/RAMOXXXIII/2019-12-42</t>
  </si>
  <si>
    <t>PMS/DOP/AD/RAMOXXXIII/2019-12-43</t>
  </si>
  <si>
    <t>PMS/DOP/AD/RAMOXXXIII/2019-12-44</t>
  </si>
  <si>
    <t>PMS/DOP/AD/RAMOXXXIII/2019-12-45</t>
  </si>
  <si>
    <t>PMS/DOP/AD/RAMOXXXIII/2019-12-46</t>
  </si>
  <si>
    <t>PMS/DOP/AD/RAMOXXXIII/2019-12-47</t>
  </si>
  <si>
    <t>PMS/DOP/AD/RAMOXXXIII/2019-12-48</t>
  </si>
  <si>
    <t>PMS/DOP/AD/RAMOXXXIII/2019-12-49</t>
  </si>
  <si>
    <t>PMS/DOP/AD/RAMOXXXIII/2019-12-50</t>
  </si>
  <si>
    <t>PMS/DOP/AD/RAMOXXXIII/2019-12-51</t>
  </si>
  <si>
    <t>PMS/DOP/AD/RAMOXXXIII-INDIRECTOS/2019-12-52</t>
  </si>
  <si>
    <t>PMS/DOP/AD/RAMOXXXIII-INDIRECTOS/2019-12-53</t>
  </si>
  <si>
    <t>PMS/DOP/AD/RAMOXXXIII-INDIRECTOS/2019-12-54</t>
  </si>
  <si>
    <t>PMS/DOP/AD/RAMOXXXIII/2019-12-55</t>
  </si>
  <si>
    <t>PMS/DOP/AD/RAMOXXXIII/2019-12-56</t>
  </si>
  <si>
    <t>PMS/DOP/LS/RAMOXXXIII/2019-12-57</t>
  </si>
  <si>
    <t>PMS/DOP/LS/RAMOXXXIII/2019-12-58</t>
  </si>
  <si>
    <t>PMS/DOP/AD/RAMOXXXIII/2019-12-59</t>
  </si>
  <si>
    <t>PMS/DOP/AD/RAMOXXXIII/2019-12-60</t>
  </si>
  <si>
    <t>PMS/DOP/AD/RAMOXXXIII/2019-12-61</t>
  </si>
  <si>
    <t>SAN PEDRO DE LOS NARANJOS</t>
  </si>
  <si>
    <t>SAN PEDRO DE LOS NARANJOS, URIREO, EL SABINO Y CABECERA MUNICIPAL</t>
  </si>
  <si>
    <t>MARAVATIO DEL ENCINAL</t>
  </si>
  <si>
    <t>EL ROSILLO</t>
  </si>
  <si>
    <t>EL POTRERO</t>
  </si>
  <si>
    <t>COLONIA PROGRESO</t>
  </si>
  <si>
    <t xml:space="preserve">
URIREO</t>
  </si>
  <si>
    <t>COLONIA SAN JUAN</t>
  </si>
  <si>
    <t>COLONIA NUEVA HUATZINDEO</t>
  </si>
  <si>
    <t xml:space="preserve"> COLONIA SAN CRISTÓBAL</t>
  </si>
  <si>
    <t>COLONIA LOMA BONITA</t>
  </si>
  <si>
    <t>COLONIA DIVISIÓN DEL NORTE</t>
  </si>
  <si>
    <t>LA ESTANCIA DEL CARMEN DE MARAVATÍO</t>
  </si>
  <si>
    <t>“PROYECTO DE REHABILITACIÓN Y RESTAURACIÓN ESTRUCTURAL DE LA CASA DE LA CULTURA FRAY ANDRÉS DE SAN MIGUEL, MUNICIPIO DE SALVATIERRA, GUANAJUATO”</t>
  </si>
  <si>
    <t>COLOCACIÓN DE CARPETA ASFÁLTICA EN  BOULEVARD POSADAS OCAMPO (ACCESO A LA FERIA Y BALNEARIO) EN CABECERA MUNICIPAL DE SALVATIERRA, GUANAJUATO</t>
  </si>
  <si>
    <t>ESTUDIO DE COSTO-BENEFICIO PARA LA MODERNIZACIÓN DEL TEATRO IDEAL 2DA ETAPA, CABECERA MUNICIPAL DE SALVATIERRA, GUANAJUATO.</t>
  </si>
  <si>
    <t>REHABILITACIÓN Y MODERNIZACIÓN DEL INMUEBLE DENOMINADO "TEATRO IDEAL" 1RA. ETAPA CABECERA MUNICIPAL DE SALVATIERRA (AMPLIACIÓN)</t>
  </si>
  <si>
    <t>PMS/DOP/AD-CP/CC/2020-04-03</t>
  </si>
  <si>
    <t>PMS/DOP/AD-CP-CCDP/2020-04-04</t>
  </si>
  <si>
    <t>PMS/DOP/AD/SERV-PROF/CP/2020-04-05</t>
  </si>
  <si>
    <t>CONSERVACIÓN DEL BOULEVARD POSADAS OCAMPO UBICADO EN LA CABECERA MUNICIPAL DE ESTA CIUDAD, EL CUAL INCLUYE SEÑALAMIENTO HORIZONTAL Y MANTENIMIENTO DE POSTES.</t>
  </si>
  <si>
    <t>contratante</t>
  </si>
  <si>
    <t>fecha firma de contrato</t>
  </si>
  <si>
    <t>contrato</t>
  </si>
  <si>
    <t>no licitacion</t>
  </si>
  <si>
    <t>modalidad</t>
  </si>
  <si>
    <t>tipo de resurso</t>
  </si>
  <si>
    <t>descripcion de contrato</t>
  </si>
  <si>
    <t>nombre registrado en el puc de la empresa que se le asigno</t>
  </si>
  <si>
    <t>monto de la obra</t>
  </si>
  <si>
    <t>fecha de inicio de los trabajos</t>
  </si>
  <si>
    <t>fecha de termino de los trabajos</t>
  </si>
  <si>
    <t>en asociacion en participacion con:</t>
  </si>
  <si>
    <t>PMS/DOP/AD-CP/2020-04-06</t>
  </si>
  <si>
    <t>MUNICIPIO</t>
  </si>
  <si>
    <t>MUNICIPAL</t>
  </si>
  <si>
    <t>JOSÉ FEDERICO HERNÁNDEZ HUEBNER</t>
  </si>
  <si>
    <t>SOLUCIONES INTELIGENTES EN INGENIERÍA, S.A. DE C.V.</t>
  </si>
  <si>
    <t>JOSÉ LUIS ACEVEDO VEGA</t>
  </si>
  <si>
    <t>BARRERA ALMANZA Y ASOCIADOS, S.A. DE C.V.</t>
  </si>
  <si>
    <t xml:space="preserve"> $                               -  </t>
  </si>
  <si>
    <t>LICITACIÓN SIMPLIFICADA, PMS/DOP/LS/CP/2021-04</t>
  </si>
  <si>
    <t>RESTAURACIÓN DEL TEMPLO DE SAN FRANCISCO DE ASIS DE LA CIUDAD DE SALVATIERRA, GUANAJUATO</t>
  </si>
  <si>
    <t>PMS/DOP/LS/CP/2021-03-06</t>
  </si>
  <si>
    <t>ARA DAR CUMPLIMIENTO A LA CERTIFICACIÓN POR EL H. AYUNTAMIENTO 2018-2021, EN LA LXXI SEPTUAGÉSIMA PRIMERA SESIÓN EXTRAORDINARIA, ACTA NÚMERO 109, DE FECHA 03 DE MARZO DE 2021, DENTRO DEL VIII OCTAVO PUNTO DEL ORDEN DEL DÍA  RECURSOS PRESUPUESTALES PROVENIENTES DE CUENTA PÚBLICA PARA EL EJERCICIO FISCAL 2021</t>
  </si>
  <si>
    <t>REPORTE DEL MES</t>
  </si>
  <si>
    <t>ADJUDICACION DIRECTA</t>
  </si>
  <si>
    <t>Nombre de la obra</t>
  </si>
  <si>
    <t>Localidad</t>
  </si>
  <si>
    <t>Monto Aprobado:</t>
  </si>
  <si>
    <t>Origen de los Recursos</t>
  </si>
  <si>
    <t>Monto de los Recursos</t>
  </si>
  <si>
    <t>Rubro / Ley de Coordina-ción Fiscal</t>
  </si>
  <si>
    <t>Modalidad</t>
  </si>
  <si>
    <t>Fecha de celebración del contrato y/o convenio</t>
  </si>
  <si>
    <t xml:space="preserve">Importe del Contrato </t>
  </si>
  <si>
    <t>Vigencia Del Contrato y/o Convenio (Inicio)</t>
  </si>
  <si>
    <t>Vigencia Del Contrato y/o Convenio (Término)</t>
  </si>
  <si>
    <t>Contratista</t>
  </si>
  <si>
    <t>Domicilio</t>
  </si>
  <si>
    <t>Dependencia ejecutora de la obra o los trabajos</t>
  </si>
  <si>
    <t>Cuenta Contable de la Obra en la Balanza de Comprobación</t>
  </si>
  <si>
    <t>Avance Financiero (%)</t>
  </si>
  <si>
    <t>BACHEO EN CABECERA MUNICIPAL DE SALVATIERRA, GUANAJUATO</t>
  </si>
  <si>
    <t>Estatal</t>
  </si>
  <si>
    <t xml:space="preserve"> XLVIII CUADRAGÉSIMA OCTAVA SESIÓN  EXTRAORDINARIA, ACTA NÚMERO 92 DE FECHA 25 DE MAYO DE 2018; DENTRO DEL IV CUARTO PUNTO DEL ORDEN DEL DÍA</t>
  </si>
  <si>
    <t>CP</t>
  </si>
  <si>
    <t>NA</t>
  </si>
  <si>
    <t>SE-04</t>
  </si>
  <si>
    <t xml:space="preserve"> PMS/DOP/CP-AD/2018-07-44</t>
  </si>
  <si>
    <t>GRUPO CONSTRUCTOR RETIZ TARIMORO, S.A. DE C.V.</t>
  </si>
  <si>
    <t>CALLE GALEANA 6A, COLONIA LA NORIA DE GALLEGOS, EN LA CIUDAD DE TARIMORO, GUANAJUATO, CÓDIGO POSTAL 38710</t>
  </si>
  <si>
    <t>AD</t>
  </si>
  <si>
    <t xml:space="preserve">REUBICACIÓN DE TIROLESA, EN LA CABECERA MUNICIPAL DE SALVATIERRA, GTO. </t>
  </si>
  <si>
    <t>PMS/DOP/AD/CP/2021-10-40</t>
  </si>
  <si>
    <t>APROBADO POR EL HONORABLE AYUNTAMIENTO 2018-2021 EN LA LXXXVIII OCTAGÉSIMA OCTAVA SESIÓN EXTRAORDINARIA, ACTA NÚMERO 136, DENTRO DEL VII SÉPTIMO PUNTO DEL ORDEN DEL DÍA, (RAMO XXXIII) EJERCICIO PRESUPUESTAL 2021</t>
  </si>
  <si>
    <t>sin cierre</t>
  </si>
  <si>
    <t>CONSTRUCCIONES BARDOS, S.A. DE C.V.</t>
  </si>
  <si>
    <t>“BARRERA ALMANZA Y ASOCIADOS, S.A. DE C.V.</t>
  </si>
  <si>
    <t>LICITACIÓN PÚBLICA NACIONAL NÚMERO: PMS/DOP/LPN/CODE-RAMOXXXIII/2023-01</t>
  </si>
  <si>
    <t>CODE</t>
  </si>
  <si>
    <t xml:space="preserve">PARA DAR CUMPLIMIENTO A LA CERTIFICACIÓN POR EL HONORABLE AYUNTAMIENTO 2021-2024, EN  LA XXXI TRIGÉSIMA PRIMERA SESIÓN EXTRAORDINARIA, ACTA NÚMERO 75, DENTRO DEL VII SÉPTIMO PUNTO DEL ORDEN DEL DÍA, LOS RECURSOS PROVIENEN DEL CONVENIO NÚMERO CODE GUANAJUATO/AJ/3642/23 Y ANEXO TÉCNICO DE EJECUCIÓN 2023, ASÍ COMO LA APORTACIÓN DE RECURSO POR PARTE DEL MUNICIPIO,DEL FONDO DE APORTACIONES PARA LA INFRAESTRUCTURA SOCIAL MUNICIPAL, (RAMO XXXIII) EJERCICIO PRESUPUESTAL 2023.                                                                                      </t>
  </si>
  <si>
    <t>CONVENIO NÚMERO CODE GUANAJUATO/AJ/3642/23</t>
  </si>
  <si>
    <t>CONSTRUCCIÓN DE MODULO DEPORTIVO MULTIDISCIPLINARIO, EN LA UNIDAD DEPORTIVA NORTE (TERMINACIÓN)</t>
  </si>
  <si>
    <t>PMS/DOP/LPN/CODE-RAMOXXXIII/2023-12-56</t>
  </si>
  <si>
    <t>REHABILITACIÓN DE RED DE DRENAJE SANITARIO EN CUPAREO, MUNICIPIO DE SALVATIERRA, GTO., EN LAS CALLES INDEPENDENCIA Y BENITO JUÁREZ INTERSECCIÓN CON INDEPENDENCIA Y GUERRERO, EN EL MUNICIPIO DE SALVATIERRA, GTO</t>
  </si>
  <si>
    <t xml:space="preserve"> CUPAREO</t>
  </si>
  <si>
    <t>PMS/DOP/LS/CEAG/2024-02-02</t>
  </si>
  <si>
    <t>JORGE GARCÍA RIOS</t>
  </si>
  <si>
    <t>LICITACIÓN SIMPLIFICADA PMS/DOP/LS/CEAG/2024-01</t>
  </si>
  <si>
    <t>CEAG-SALVATIERRA-RURAL-2023-190</t>
  </si>
  <si>
    <t>LICITACIÓN PÚBLICA NACIONAL NÚMERO: PMS/DOP/LPN/RAMOXXXIII/2024-01</t>
  </si>
  <si>
    <t xml:space="preserve">PARA DAR CUMPLIMIENTO A LA CERTIFICACIÓN POR EL H. AYUNTAMIENTO 2021-2024,  EN LA  XXXIX TRIGÉSIMA NOVENA SESIÓN ORDINARIA, ACTA NÚMERO 80, DENTRO DEL VII SÉPTIMO PUNTO DEL ORDEN DEL DÍA, LOS RECURSOS PROVIENEN DE LA COMISIÓN ESTATAL DEL AGUA DE GUANAJUATO, MEDIANTE EL CONVENIO NÚMERO CEAG-SALVATIERRA-RURAL-2023-190, DEL PROGRAMA QB0043, PARTIDA PRESUPUESTAL 4242, CON NÚMERO DE IDENTIFICACIÓN 9161, EJERCICIO PRESUPUESTAL 2023.      </t>
  </si>
  <si>
    <t>PARA DAR CUMPLIMIENTO A LA CERTIFICACIÓN POR EL H. AYUNTAMIENTO 2021-2024,  EN LA  XXXV TRIGÉSIMA QUINTA SESIÓN EXTRAORDINARIA, ACTA NÚMERO 84, DENTRO DEL III TERCER PUNTO DEL ORDEN DEL DÍA, LOS RECURSOS PROVIENEN DEL FONDO DE APORTACIONES PARA LA INFRAESTRUCTURA SOCIAL MUNICIPAL, (RAMO XXXIII) EJERCICIO PRESUPUESTAL 2024.</t>
  </si>
  <si>
    <t>MOVIMIENTOS INDUSTRIALES DE LA CONSTRUCCIÓN, S.A. DE C.V</t>
  </si>
  <si>
    <t>CONSTRUCCIÓN DE PARQUE ECOTURÍSTICO BATANES EN EL MUNICIPIO DE SALVATIERRA, GTO. 2DA ETAPA</t>
  </si>
  <si>
    <t>PMS/DOP/LPN/RAMOXXXIII/2024-03-03</t>
  </si>
  <si>
    <t>CONSTRUCCIÓN DE PAVIMENTO EN LA CALLE PRIMERO DE MAYO, EN EL MUNICIPIO DE SALVATIERRA, GTO., EN LA LOCALIDAD SAN PEDRO DE LOS NARANJOS</t>
  </si>
  <si>
    <t>CONSTRUCCIÓN DE PAVIMENTO EN LA CALLE MARIANO ABASOLO Y LÓPEZ MATEOS, EN EL MUNICIPIO DE SALVATIERRA, GTO., EN LA LOCALIDAD URIREO, 1ERA ETAPA</t>
  </si>
  <si>
    <t xml:space="preserve"> SAN PEDRO DE LOS NARANJOS</t>
  </si>
  <si>
    <t>PMS/DOP/AD/RAMOXXXIII/2024-05-04</t>
  </si>
  <si>
    <t>OGGA CONSTRUCTORA, S.A. DE C.V</t>
  </si>
  <si>
    <t>PARA DAR CUMPLIMIENTO A LA CERTIFICACIÓN POR EL H. AYUNTAMIENTO 2021-2024,  EN LA  XLIV CUADRAGÉSIMA CUARTA SESIÓN ORDINARIA, ACTA NÚMERO 91, DENTRO DEL VII SÉPTIMO PUNTO DEL ORDEN DEL DÍA, LOS RECURSOS PROVIENEN DEL FONDO DE FONDO DE APORTACIONES PARA LA INFRAESTRUCTURA SOCIAL MUNICIPAL, (RAMO XXXIII) EJERCICIO PRESUPUESTAL 2024.</t>
  </si>
  <si>
    <t>BARDOMIANO FIGUEROA MENDOZA</t>
  </si>
  <si>
    <t>PARA DAR CUMPLIMIENTO A LA CERTIFICACIÓN POR EL H. AYUNTAMIENTO 2021-2024, 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</si>
  <si>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 xml:space="preserve"> URIREO</t>
  </si>
  <si>
    <t>PMS/DOP/LS/RAMOXXXIII/2024-05-11</t>
  </si>
  <si>
    <t>ALUMBRADO PÚBLICO EN PUENTE Y PARQUE DE BATANES DEL MUNICIPIO DE SALVATIERRA, GUANAJUATO</t>
  </si>
  <si>
    <t>CONSTRUCCIÓN DE PAVIMENTO EN LA CALLE NATALICIO DE LÁZARO CÁRDENAS Y RAÚL CASTELLANOS, EN EL MUNICIPIO DE SALVATIERRA, GTO., EN LA LOCALIDAD SALVATIERRA, EN LA COLONIA LÁZARO CÁRDENAS</t>
  </si>
  <si>
    <t>CONSTRUCTORA RESTAURARQ, S.A</t>
  </si>
  <si>
    <t>PARA DAR CUMPLIMIENTO A LA CERTIFICACIÓN POR EL H. AYUNTAMIENTO 2021-2024,EN LA XLI CUADRAGÉSIMA PRIMERA SESIÓN EXTRAORDINARIA, ACTA NÚMERO 94, DE FECHA 14 DE JUNIO DEL 2024, DENTRO DEL VIII OCTAVO PUNTO DEL ORDEN DEL DÍA, LOS RECURSOS PROVIENEN DEL FONDO DE APORTACIONES PARA LA INFRAESTRUCTURA SOCIAL MUNICIPAL, (RAMO XXXIII) EJERCICIO PRESUPUESTAL 2024</t>
  </si>
  <si>
    <t>PMS/DOP/AD/RAMOXXXIII/2024-06-15</t>
  </si>
  <si>
    <t>COLONIA LÁZARO CÁRDENAS</t>
  </si>
  <si>
    <t>ROBERTO ALFONSO RIVERA ESTRADA</t>
  </si>
  <si>
    <t>PARA DAR CUMPLIMIENTO A LA CERTIFICACIÓN POR EL H. AYUNTAMIENTO 2021-2024,EN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</si>
  <si>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PMS/DOP/AD/RAMOXXXIII/2024-06-16</t>
  </si>
  <si>
    <t>FRANCISCO JAVIER ROSALES VILLANUEVA</t>
  </si>
  <si>
    <t>ABRAHAM FLORES OSORIO</t>
  </si>
  <si>
    <t>PARA DAR CUMPLIMIENTO A LA CERTIFICACIÓN POR EL H. AYUNTAMIENTO 2021-2024,EN LA XLIV CUADRAGÉSIMA CUARTA SESIÓN ORDINARIA, ACTA NÚMERO 91, DE FECHA 25 DE ABRIL DEL 2024, DENTRO DEL VII SÉPTIMO PUNTO DEL ORDEN DE DÍA, LOS RECURSOS PROVIENEN DEL CONVENIO  SEDESHU-GTO-PEMC-28/2024 Y ANEXO DE EJECUCIÓN: AE-QB1606-PEMC-2024-28-0016, ASÍ COMO RECURSOS DEL FONDO DE APORTACIONES PARA LA INFRAESTRUCTURA SOCIAL MUNICIPAL, (RAMO XXXIII-FONDO 1) EJERCICIO PRESUPUESTAL 2024</t>
  </si>
  <si>
    <t>MANRIQUEZ</t>
  </si>
  <si>
    <t>CONSTRUCCIÓN DE PAVIMENTO EN LA CALLE SANTA ISABEL TOLA, EN EL MUNICIPIO DE SALVATIERRA, GTO., EN LA LOCALIDAD MANRIQUEZ</t>
  </si>
  <si>
    <t xml:space="preserve"> SEDESHU-GTO-PEMC-28/2024 </t>
  </si>
  <si>
    <t>PMS/DOP/AD/SEDESHU-RAMOXXXIII/2024-07-19</t>
  </si>
  <si>
    <t>MA. GUADALUPE GAYTÁN CRUZ</t>
  </si>
  <si>
    <t>PARA DAR CUMPLIMIENTO A LA CERTIFICACIÓN POR EL H. AYUNTAMIENTO 2021-2024,EN LAXL CUADRAGÉSIMA SESIÓN EXTRAORDINARIA, ACTA NÚMERO 93, DE FECHA 29 DE MAYO DEL 2024, DENTRO DEL VIII OCTAVO PUNTO DEL ORDEN DEL DÍA , LOS RECURSOS PROVIENEN DE FONDO DE APORTACIONES PARA LA INFRAESTRUCTURA SOCIAL MUNICIPAL, (RAMO XXXIII-FONDO 1) EJERCICIO PRESUPUESTAL 2024</t>
  </si>
  <si>
    <t>REHABILITACIÓN DE BARDAS PERIMETRALES DE VARIAS ESCUELAS DEL MUNICIPIO DE SALVATIERRA, GTO. (SAN NICOLÁS DE LOS AGUSTINOS, MARAVATIO DEL ENCINAL, LA PALMA DE EMENGUARO Y CABECERA MUNICIPAL</t>
  </si>
  <si>
    <t>SAN NICOLÁS DE LOS AGUSTINOS, MARAVATIO DEL ENCINAL, LA PALMA DE EMENGUARO Y CABECERA MUNICIPAL</t>
  </si>
  <si>
    <t>PMS/DOP/AD/RAMOXXXIII/2024-07-20</t>
  </si>
  <si>
    <t>PARA DAR CUMPLIMIENTO A LA CERTIFICACIÓN POR EL H. AYUNTAMIENTO 2021-2024,EN LA XLIV CUADRAGÉSIMA CUARTA SESIÓN ORDINARIA, ACTA NÚMERO 91, DE FECHA 25 DE ABRIL DEL 2024, DENTRO DEL VII SÉPTIMO PUNTO DEL ORDEN DE DÍA, LOS RECURSOS PROVIENEN DEL CONVENIO: SEDESHU-GTO-PEMC-28/2024  Y ANEXO DE EJECUCIÓN: AE-QB1606-PEMC-2024-28-0016, ASÍ COMO RECURSOS DEL FONDO DE APORTACIONES PARA LA INFRAESTRUCTURA SOCIAL MUNICIPAL, (RAMO XXXIII-FONDO 1) EJERCICIO PRESUPUESTAL 2024</t>
  </si>
  <si>
    <t>CONSTRUCCIÓN DE PAVIMENTO EN LA CALLE LAS ROSAS, EN EL MUNICIPIO DE SALVATIERRA, GTO., EN LA LOCALIDAD PRESA DE SAN JUAN</t>
  </si>
  <si>
    <t>PRESA DE SAN JUAN</t>
  </si>
  <si>
    <t xml:space="preserve">SEDESHU-GTO-PEMC-28/2024 </t>
  </si>
  <si>
    <t>RENÉ CARMONA CONTRERAS</t>
  </si>
  <si>
    <t>PMS/DOP/AD/SEDESHU-RAMOXXXIII/2024-07-21</t>
  </si>
  <si>
    <t>OBRAS DE CALIDAD, S.A. DE C.V.</t>
  </si>
  <si>
    <t>PARA DAR CUMPLIMIENTO A LA CERTIFICACIÓN POR EL H. AYUNTAMIENTO 2021-2024,EN LA XLII CUADRAGÉSIMA SEGUNDA SESIÓN EXTRAORDINARIA, ACTA NÚMERO 95, DE FECHA 05 DE JULIO DEL 2024, DENTRO DEL XII DÉCIMO SEGUNDO PUNTO DEL ORDEN DE DÍA , LOS RECURSOS PROVIENEN DE CONVENIO: SEDESHU-GTO-PEMC-28/2024  Y ANEXO DE EJECUCIÓN: AE-QB1606-PEMC-2024-28-0016, ASÍ COMO RECURSOS DEL FONDO DE APORTACIONES PARA LA INFRAESTRUCTURA SOCIAL MUNICIPAL, (RAMO XXXIII-FONDO 1) EJERCICIO PRESUPUESTAL 2024</t>
  </si>
  <si>
    <t>CONSTRUCCIÓN DE PAVIMENTO EN LA CALLE JACARANDAS, EN EL MUNICIPIO DE SALVATIERRA, GTO., EN LA LOCALIDAD SALVATIERRA, EN LA COLONIA DIVISIÓN DEL NORTE</t>
  </si>
  <si>
    <t>SEDESHU-GTO-PEMC-28/2024</t>
  </si>
  <si>
    <t>PMS/DOP/AD/SEDESHU-RAMOXXXIII/2024-07-24</t>
  </si>
  <si>
    <t>M.A.V. EDIFICADORA, S.A. DE C.V.</t>
  </si>
  <si>
    <t>PARA DAR CUMPLIMIENTO A LA CERTIFICACIÓN POR EL H. AYUNTAMIENTO 2021-2024,EN LA XLII CUADRAGÉSIMA SEGUNDA SESIÓN EXTRAORDINARIA, ACTA NÚMERO 95, DE FECHA 05 DE JULIO DEL 2024, DENTRO DEL XII DÉCIMO SEGUNDO PUNTO DEL ORDEN DE DÍA , LOS RECURSOS PROVIENEN DE CONVENIO: SEDESHU-GTO-PEMC-28/2024  Y ANEXO DE EJECUCIÓN: AE-QB1606-PEMC-2024-28-0016,  ASÍ COMO RECURSOS DEL FONDO DE APORTACIONES PARA LA INFRAESTRUCTURA SOCIAL MUNICIPAL, (RAMO XXXIII-FONDO 1) EJERCICIO PRESUPUESTAL 2024</t>
  </si>
  <si>
    <t>CONSTRUCCIÓN DE PAVIMENTO EN LA CALLE JACARANDAS, EN EL MUNICIPIO DE SALVATIERRA, GTO., EN LA LOCALIDAD SAN NICOLÁS DE LOS AGUSTINOS</t>
  </si>
  <si>
    <t>PMS/DOP/AD/SEDESHU-RAMOXXXIII/2024-07-26</t>
  </si>
  <si>
    <t>GRUPO CONSTRUCTOR AFIMA, S.A. DE C.V</t>
  </si>
  <si>
    <t>PARA DAR CUMPLIMIENTO A LA CERTIFICACIÓN POR EL H. AYUNTAMIENTO 2021-2024,EN LA XLI CUADRAGÉSIMA PRIMERA SESIÓN EXTRAORDINARIA, ACTA NÚMERO 94, DE FECHA 14 DE JUNIO DEL 2024, DENTRO DEL X DÉCIMO PUNTO DEL ORDEN DE DÍA, LOS RECURSOS PROVIENEN DE CUENTA PÚBLICA, EJERCICIO PRESUPUESTAL 2024</t>
  </si>
  <si>
    <t>CONSTRUCCIÓN DE LA 4TA ETAPA DEL ALBERGUE DEL MUNICIPIO DE SALVATIERRA</t>
  </si>
  <si>
    <t>PMS/DOP/AD/CP/2024-08-27</t>
  </si>
  <si>
    <t>CONSTRUCCIÓN DE PAVIMENTO EN LA CALLE FRANCISCO VILLA, EN EL MUNICIPIO DE SALVATIERRA, GTO., EN LA LOCALIDAD LA PALMA DE LA LUZ</t>
  </si>
  <si>
    <t>REHABILITACIÓN DE CAMINO RURAL A JANICHO EN EL MUNICIPIO DE SALVATIERRA</t>
  </si>
  <si>
    <t>CONSTRUCCIÓN DE PAVIMENTO EN LA CALLE LA PRESA, EN EL MUNICIPIO DE SALVATIERRA, GTO., EN LA LOCALIDAD SALVATIERRA, EN LA COLONIA EL AGUAJE</t>
  </si>
  <si>
    <t>REHABILITACIÓN Y RECONSTRUCCIÓN DE PUENTE DE BATANES DEL MUNICIPIO DE SALVATIERRA, GUANAJUATO</t>
  </si>
  <si>
    <t>PARA DAR CUMPLIMIENTO A LA CERTIFICACIÓN POR EL H. AYUNTAMIENTO 2021-2024,EN LA  XLIV CUADRAGÉSIMA CUARTA SESIÓN EXTRAORDINARIA, ACTA NÚMERO 97, DE FECHA 25 DE JULIO DEL 2024, DENTRO DEL VI SEXTO PUNTO DEL ORDEN DE DÍA, , LOS RECURSOS PROVIENEN DE  CONVENIO: SEDESHU-GTO-PEMC-28/2024  Y ANEXO DE EJECUCIÓN: AE-QB1606-PEMC-2024-28-0016, ASÍ COMO RECURSOS DEL FONDO DE APORTACIONES PARA LA INFRAESTRUCTURA SOCIAL MUNICIPAL, (RAMO XXXIII-FONDO 1) EJERCICIO PRESUPUESTAL 2024</t>
  </si>
  <si>
    <t>LA PALMA DE LA LUZ</t>
  </si>
  <si>
    <t>PMS/DOP/AD/SEDESHU-RAMOXXXIII/2024-08-28</t>
  </si>
  <si>
    <t>PARA DAR CUMPLIMIENTO A LA CERTIFICACIÓN POR EL H. AYUNTAMIENTO 2021-2024,EN LA  XLIII CUADRAGÉSIMA TERCERA SESIÓN EXTRAORDINARIA, ACTA NÚMERO 96, DENTRO DEL VII SÉPTIMO PUNTO DEL ORDEN DEL DÍA, LOS RECURSOS PROVIENEN DE  FONDO DE APORTACIONES PARA LA INFRAESTRUCTURA SOCIAL MUNICIPAL, (RAMO XXXIII-FONDO 1) EJERCICIO PRESUPUESTAL 2024</t>
  </si>
  <si>
    <t>PMS/DOP/AD/RAMOXXXIII/2024-08-30</t>
  </si>
  <si>
    <t>COLONIA EL AGUAJE</t>
  </si>
  <si>
    <t>PARA DAR CUMPLIMIENTO A LA CERTIFICACIÓN POR EL H. AYUNTAMIENTO 2021-2024,EN LA XLIV CUADRAGÉSIMA CUARTA SESIÓN EXTRAORDINARIA, ACTA NÚMERO 97, DE FECHA 25 DE JULIO DEL 2024, DENTRO DEL VI SEXTO PUNTO DEL ORDEN DE DÍA,  LOS RECURSOS PROVIENEN DE  CONVENIO: SEDESHU-GTO-PEMC-28/2024  Y ANEXO DE EJECUCIÓN: AE-QB1606-PEMC-2024-28-0083, ASÍ COMO RECURSOS DEL FONDO DE APORTACIONES PARA LA INFRAESTRUCTURA SOCIAL MUNICIPAL, (RAMO XXXIII-FONDO 1) EJERCICIO PRESUPUESTAL 2024</t>
  </si>
  <si>
    <t>PMS/DOP/AD/SEDESHU-RAMOXXXIII/2024-09-31</t>
  </si>
  <si>
    <t>PARA DAR CUMPLIMIENTO A LA CERTIFICACIÓN POR EL H. AYUNTAMIENTO 2021-2024,EN LAXLV CUADRAGÉSIMA QUINTA SESIÓN ORDINARIA, ACTA NÚMERO 98, DE FECHA 26 DE AGOSTO DEL 2024, DENTRO DEL X DÉCIMO PUNTO DEL ORDEN DE DÍA, LOS RECURSOS PROVIENEN DE  CUENTA PÚBLICA, EJERCICIO PRESUPUESTAL 2024, APROBADO POR EL HONORABLE AYUNTAMIENTO 2021-2024</t>
  </si>
  <si>
    <t>PMS/DOP/AD/CP/2024-09-32</t>
  </si>
  <si>
    <t>MA. EUGENIA CERVANTES MAC SWINEY</t>
  </si>
  <si>
    <t xml:space="preserve">EQUIPAMIENTO DE CALENTADOR SOLAR EN SALVATIERRA. (ZONA CENTRO, COLONIA EL AGUAJE, COLONIA PROVIMA, COLONIA ÁLVARO OBREGÓN, BARRIO DE SAN JUAN, COLONIA BATANES, COLONIA BONAMPACK, COLONIA LA HUERTA, COLONIA DEPORTIVA, COLONIA FLORES MAGÓN, COLONIA GUADALUPE, COLONIA GUANAJUATO, COLONIA SAN JUAN, COLONIA SAN BUENAVENTURA, FRACC. HACIENDAS DE SALVATIERRA, COLONIA SATELITE, COLONIA LOMA BONITA, FRACC. DOS PLAZAS, FRACC. PASEO DE LERMA, COLONIA PEDREGAL, COLONIA LÁZARO CÁRDENAS, COLONIA LA ESPERANZA, COLONIA LOMAS VERDES, FRACC. SAN CARLOS, COLONIA LA ANGOSTURA, COLONIA FUNDADORES, COLONIA LOS VIVEROS, COLONIA SANTA ANITA, FRACC. CARRETAS, FRACC. LOS ARCOS, FRACC. SALVATIERRA 2000, FRACC. PARAISO, FRACC. SAN MIGUEL, FRACC. PASEO DEL VALLE, COLONIA PROGRESO, COLONIA LAS PRESITAS, COLONIA RANCHO NUEVO, COLONIA EL MARQUEZADO, COLONIA MOLINO DE ÁVILA, COLONIA VALLE HERMOSO, COLONIA VICTORIA MALVAES, COLONIA BALCONES DEL VALLE, FRACC. PRADERAS, COLONIA 15 DE MAYO), </t>
  </si>
  <si>
    <t>EQUIPAMIENTO DE CALENTADOR SOLAR EN SALVATIERRA. (JANICHO, SAN JOSÉ DEL CARMEN, EL FENIX, LA ESTANCIA DE SAN JOSÉ DEL CARMEN, ESTANCIA DEL CARMEN DE MARAVATIO, LA HUERTA, LAS CANOAS, LAS CRUCES, LA LAGUNILLA DEL CARMEN, SAN MIGUEL EMENGUARO, SAN ANTONIO EMENGUARO, MANRÍQUEZ, SAN ISIDRO (EL COLORADO), PRESA DE SAN JUAN, URIREO, LA VIRGEN, LA PALMA DE EMENGUARO, ESTACIÓN GUZMÁN, OJO DE AGUA BALLESTEROS, EL SALVADOR (RANCHITO DE SAN JOSÉ DEL CARMEN), LA ESQUINA, LA CALERA, SAN PABLO PEJO, SAN FELIPE DE JESÚS),</t>
  </si>
  <si>
    <t>EQUIPAMIENTO DE CALENTADOR SOLAR EN SALVATIERRA. (COLONIA DIVISIÓN DEL NORTE, COLONIA NUEVA HUATZINDEO, SAN PEDRO DE LOS NARANJOS, SAN NICOLÁS DE LOS AGUSTINOS, EL SABINO, CUPAREO, MARAVATIO DEL ENCINAL, LA QUEMADA, LA LUZ, LA PALMA DE LA LUZ, EL CAPULIN, EL POTRERO, PUERTA DEL MONTE, SANTO TOMAS HUATZINDEO, OJUELOS, SAN PEDRO DE LOS NEGROS, GERVACIO MENDOZA, GUADALUPE Y PROVINCIA),</t>
  </si>
  <si>
    <t>CONSTRUCCIÓN DE DRENAJE EN LA CALLE FRAY DE SAN ANDRÉS, EN EL MUNICIPIO DE SALVATIERRA, GTO., EN LA LOCALIDAD SALVATIERRA, EN EL FRACCIONAMIENTO SALVATIERRA 2000</t>
  </si>
  <si>
    <t>CONSTRUCCIÓN DE PAVIMENTO EN LA CALLE ADOLFO LÓPEZ MATEOS, EN EL MUNICIPIO DE SALVATIERRA, GTO., EN LA LOCALIDAD GERVACIO MENDOZA, 1ERA ETAPA</t>
  </si>
  <si>
    <t>CONSTRUCCIÓN DE PAVIMENTO EN LA CALLE JUÁREZ, EN EL MUNICIPIO DE SALVATIERRA, GTO., EN LA LOCALIDAD LAS CRUCES</t>
  </si>
  <si>
    <t>CONSTRUCCIÓN DE PAVIMENTO EN LA CALLE GUILLERMO PRIETO, EN EL MUNICIPIO DE SALVATIERRA, GTO., EN LA LOCALIDAD LA LUZ</t>
  </si>
  <si>
    <t>CONSTRUCCIÓN DE PAVIMENTO EN LA CALLE EMILIANO ZAPATA, EN EL MUNICIPIO DE SALVATIERRA, GTO., EN LA LOCALIDAD LA PALMA DE LA LUZ</t>
  </si>
  <si>
    <t>CONSTRUCCIÓN DE PAVIMENTO EN LA CALLE BENITO JUÁREZ, EN EL MUNICIPIO DE SALVATIERRA, GTO., EN LA LOCALIDAD EL SALVADOR (RANCHITO SAN JOSÉ DEL CARMEN).</t>
  </si>
  <si>
    <t>CONSTRUCCIÓN DE DRENAJE SANITARIO EN LA PROLONGACIÓN HIDALGO, EN EL MUNICIPIO DE SALVATIERRA, GTO., EN LA LOCALIDAD SALVATIERRA, EN LA COLONIA PROGRESO</t>
  </si>
  <si>
    <t>FRACCIONAMIENTO SALVATIERRA 2000</t>
  </si>
  <si>
    <t>GERVACIO MENDOZA</t>
  </si>
  <si>
    <t>LAS CRUCES</t>
  </si>
  <si>
    <t>LA LUZ</t>
  </si>
  <si>
    <t>EL SALVADOR (RANCHITO SAN JOSÉ DEL CARMEN)</t>
  </si>
  <si>
    <t>PMS/DOP/AD/SEDESHU-RAMOXXXIII/2024-09-33</t>
  </si>
  <si>
    <t>PMS/DOP/AD/SEDESHU-RAMOXXXIII/2024-09-34</t>
  </si>
  <si>
    <t>PMS/DOP/AD/SEDESHU-RAMOXXXIII/2024-09-35</t>
  </si>
  <si>
    <t>PMS/DOP/AD/RAMOXXXIII-CP/2024-09-36</t>
  </si>
  <si>
    <t>PMS/DOP/AD/SEDESHU-RAMOXXXIII/2024-09-38</t>
  </si>
  <si>
    <t>PMS/DOP/AD/SEDESHU-RAMOXXXIII/2024-09-39</t>
  </si>
  <si>
    <t>PMS/DOP/AD/SEDESHU-RAMOXXXIII/2024-09-40</t>
  </si>
  <si>
    <t>PMS/DOP/AD/SEDESHU-RAMOXXXIII/2024-09-41</t>
  </si>
  <si>
    <t>PMS/DOP/AD/SEDESHU-RAMOXXXIII/2024-09-42</t>
  </si>
  <si>
    <t>PMS/DOP/AD/RAMOXXXIII-CP/2024-09-43</t>
  </si>
  <si>
    <t xml:space="preserve">SEDESHU-PMHGTO-28/2024 </t>
  </si>
  <si>
    <t xml:space="preserve">SEDESHU-GTO-PSBMC-28/2024 </t>
  </si>
  <si>
    <t>SEDESHU-GTO-PSBGTO-28/2024</t>
  </si>
  <si>
    <t>SEDESHU-GTO-PSBMC-28/2024</t>
  </si>
  <si>
    <t>PMHGTO/ RAMO XXXIII</t>
  </si>
  <si>
    <t>CUENTA PUBLICA/RAMOXXXIII</t>
  </si>
  <si>
    <t>PSBMC/ RAMOXXXIII</t>
  </si>
  <si>
    <t>PSBGTO/ RAMO XXXIII</t>
  </si>
  <si>
    <t>PEMC / RAMO XXXIII</t>
  </si>
  <si>
    <t>PARA DAR CUMPLIMIENTO A LA CERTIFICACIÓN POR EL H. AYUNTAMIENTO 2021-2024, EN LA XLII CUADRAGÉSIMA SEGUNDA  SESIÓN EXTRAORDINARIA, ACTA NÚMERO 95, DE FECHA  05 JULIO  DEL 2024, DENTRO DEL XIII DECIMO TERCER  PUNTO DEL ORDEN DE DIA, LOS RECURSOS PROVIENEN DE  CONVENIO: SEDESHU-PMHGTO-28/2024 Y ANEXO DE EJECUCIÓN: AE-QC0249-PMHGTO-2024-28-001, ASÍ COMO LA CORRESPONDIENTE AL MUNICIPIO FONDO DE APORTACIONES PARA LA INFRAESTRUCTURA SOCIAL MUNICIPAL, (RAMO XXXIII-FONDO 1) EJERCICIO PRESUPUESTAL 2024</t>
  </si>
  <si>
    <t>PARA DAR CUMPLIMIENTO A LA CERTIFICACIÓN POR EL H. AYUNTAMIENTO 2021-2024, EN LA XLII CUADRAGÉSIMA SEGUNDA  SESIÓN EXTRAORDINARIA, ACTA NÚMERO 95, DE FECHA  05 JULIO  DEL 2024, DENTRO DEL XIII DECIMO TERCER  PUNTO DEL ORDEN DE DIA,  LOS RECURSOS PROVIENEN DE CONVENIO: SEDESHU-PMHGTO-28/2024 Y ANEXO DE EJECUCIÓN: AE-QC0249-PMHGTO-2024-28-002, ASÍ COMO LA CORRESPONDIENTE AL MUNICIPIO FONDO DE APORTACIONES PARA LA INFRAESTRUCTURA SOCIAL MUNICIPAL, (RAMO XXXIII-FONDO 1) EJERCICIO PRESUPUESTAL 2024</t>
  </si>
  <si>
    <t>DESARROLLADORA DE ALTURA JBJ, S.A. DE C.V</t>
  </si>
  <si>
    <t xml:space="preserve">RODRIGO GOMEZ NOGUEZ </t>
  </si>
  <si>
    <t>M.A.V. EDIFICADORA, S.A. DE C.V</t>
  </si>
  <si>
    <t xml:space="preserve"> $                          -  </t>
  </si>
  <si>
    <t>PMS/DOP/AD/PSBGTO-RXXXIII/2024-44</t>
  </si>
  <si>
    <t>CONTRUCCION DE RED DE DRENAJE SANITARIO EN EL MUNICIPIO DE SALVATIERRA, GTO., EN LA LOCALIDAD SALVATIERRA, COLONIA LAZARO CARDENAS, CALLE LUIS MONTES DE OCA</t>
  </si>
  <si>
    <t>COLONIA LAZARO CARDENAS</t>
  </si>
  <si>
    <t>PARA DAR CUMPLIMIENTO A LA CERTIFICACIÓN POR EL H. AYUNTAMIENTO 2021-2024, EN LA XLII CUADRAGÉSIMA SEGUNDA SESIÓN EXTRAORDINARIA, ACTA NÚMERO 95, DENTRO DEL XIII DÉCIMO TERCER PUNTO DEL ORDEN DE DÍA, LOS RECURSOS PROVIENEN DE CONVENIO DE ASIGNACIÓN DE RECURSOS DEL PROGRAMA MI HOGAR GTO PARA EL EJERCICIO FISCAL 2024, CONVENIO: SEDESHU-PMHGTO-28/2024 Y ANEXO DE EJECUCIÓN: AE-QC0249-PMHGTO-2024-28-003, CONSIDERANDO LA APORTACIÓN ESTATAL RESPECTIVA: 2524131010-I003 FISE 2024, ASÍ COMO LA CORRESPONDIENTE AL MUNICIPIO RECURSOS DEL FONDO DE APORTACIONES PARA LA INFRAESTRUCTURA SOCIAL MUNICIPAL, (RAMO XXXIII-FONDO 1) EJERCICIO PRESUPUESTAL 2024.</t>
  </si>
  <si>
    <t>PARA DAR CUMPLIMIENTO A LA CERTIFICACIÓN POR EL H. AYUNTAMIENTO 2021-2024, EN LA XLV CUADRAGÉSIMA QUINTA SESIÓN EXTRAORDINARIA, ACTA NÚMERO 99,  DENTRO DEL IV CUARTO PUNTO DEL ORDEN DEL DÍA LOS RECURSOS PROVIENEN DE CUENTA PÚBLICA Y DEL FONDO DE APORTACIONES PARA LA INFRAESTRUCTURA SOCIAL MUNICIPAL, (RAMO XXXIII-FONDO 1) EJERCICIO PRESUPUESTAL 2024.</t>
  </si>
  <si>
    <t>PARA DAR CUMPLIMIENTO A LA CERTIFICACIÓN POR EL H. AYUNTAMIENTO 2021-2024, EN LA XLVI CUADRAGÉSIMA SEXTA SESIÓN EXTRAORDINARIA, ACTA NÚMERO 100, DE FECHA 14 DE SEPTIEMBRE DEL 2024, DENTRO DEL IX NOVENO PUNTO DEL ORDEN DE DÍA, LOS RECURSOS PROVIENEN DE CONVENIO PARA LA ASIGNACIÓN DE RECURSOS DEL PROGRAMA SERVICIOS BÁSICOS EN MI COMUNIDAD, PARA EL EJERCICIO FISCAL 2024, CONVENIO: SEDESHU-GTO-PSBMC-28/2024  Y ANEXO DE EJECUCIÓN: AE-QB0252-PSBMC-2024-28-0020, RECURSOS DEL FONDO DE APORTACIONES PARA LA INFRAESTRUCTURA SOCIAL MUNICIPAL, (RAMO XXXIII-FONDO 1) EJERCICIO PRESUPUESTAL 2024.</t>
  </si>
  <si>
    <t>PARA DAR CUMPLIMIENTO A LA CERTIFICACIÓN POR EL H. AYUNTAMIENTO 2021-2024, EN LA XLVI CUADRAGÉSIMA SEXTA SESIÓN EXTRAORDINARIA, ACTA NÚMERO 100, DENTRO DEL IX NOVENO PUNTO DEL ORDEN DE DÍA, LOS RECURSOS PROVIENEN DE CONVENIO PARA LA ASIGNACIÓN DE RECURSOS DEL PROGRAMA SERVICIOS BÁSICOS EN MI COMUNIDAD, PARA EL EJERCICIO FISCAL 2024, CONVENIO: SEDESHU-GTO-PSBMC-28/2024 Y ANEXO DE EJECUCIÓN: AE-QB0252-PSBMC-2024-28-0015, RECURSOS DEL FONDO DE APORTACIONES PARA LA INFRAESTRUCTURA SOCIAL MUNICIPAL, (RAMO XXXIII-FONDO 1) EJERCICIO PRESUPUESTAL 2024.</t>
  </si>
  <si>
    <t>PARA DAR CUMPLIMIENTO A LA CERTIFICACIÓN POR EL H. AYUNTAMIENTO 2021-2024, EN LA XLVI CUADRAGÉSIMA SEXTA SESIÓN EXTRAORDINARIA, ACTA NÚMERO 100, DE FECHA 14 DE SEPTIEMBRE DEL 2024, DENTRO DEL IX NOVENO PUNTO DEL ORDEN DE DÍA, LOS RECURSOS PROVIENEN DE CONVENIO PARA LA ASIGNACIÓN DE RECURSOS DEL PROGRAMA SERVICIOS BASICOS GTO, PARA EL EJERCICIO FISCAL DE 2024, CONVENIO: SEDESHU-GTO-PSBGTO-28/2024 Y ANEXO DE EJECUCIÓN: AE-QB0251-PSBGTO-2024-28-0020, RECURSOS DEL FONDO DE APORTACIONES PARA LA INFRAESTRUCTURA SOCIAL MUNICIPAL, (RAMO XXXIII-FONDO 1) EJERCICIO PRESUPUESTAL 2024.</t>
  </si>
  <si>
    <t>PARA DAR CUMPLIMIENTO A LA CERTIFICACIÓN POR EL H. AYUNTAMIENTO 2021-2024, EN LA XLVI CUADRAGÉSIMA SEXTA SESIÓN EXTRAORDINARIA, ACTA NÚMERO 100, DE FECHA 14 DE SEPTIEMBRE DEL 2024, DENTRO DEL IX NOVENO PUNTO DEL ORDEN DE DÍA, LOS RECURSOS PROVIENEN DE CONVENIO PARA LA ASIGNACIÓN DE RECURSOS DEL PROGRAMA SERVICIOS BÁSICOS EN MI COMUNIDAD, PARA EL EJERCICIO FISCAL 2024, CONVENIO: SEDESHU-GTO-PSBMC-28/2024 Y ANEXO DE EJECUCIÓN: AE-QB0252-PSBMC-2024-28-0027, RECURSOS DEL FONDO DE APORTACIONES PARA LA INFRAESTRUCTURA SOCIAL MUNICIPAL, (RAMO XXXIII-FONDO 1) EJERCICIO PRESUPUESTAL 2024.</t>
  </si>
  <si>
    <t>PARA DAR CUMPLIMIENTO A LA CERTIFICACIÓN POR EL H. AYUNTAMIENTO 2021-2024, EN LA XLIV CUADRAGÉSIMA CUARTA SESIÓN EXTRAORDINARIA, ACTA NÚMERO 97, DE FECHA 25 DE JULIO DEL 2024, DENTRO DEL VI SEXTO PUNTO DEL ORDEN DE DÍA LOS RECURSOS PROVIENEN DE CONVENIO PARA LA ASIGNACIÓN DE RECURSOS DEL PROGRAMA EMBELLECIENDO MI COLONIA, PARA EL EJERCICIO FISCAL 2024, CONVENIO: SEDESHU-GTO-PEMC-28/2024 Y ANEXO DE EJECUCIÓN: AE-QB1606-PEMC-2024-28-0097, RECURSOS DEL FONDO DE APORTACIONES PARA LA INFRAESTRUCTURA SOCIAL MUNICIPAL, (RAMO XXXIII-FONDO 1) EJERCICIO PRESUPUESTAL 2024.</t>
  </si>
  <si>
    <t>PARA DAR CUMPLIMIENTO A LA CERTIFICACIÓN POR EL H. AYUNTAMIENTO 2021-2024, EN LA XLVI CUADRAGÉSIMA SEXTA SESIÓN ORDINARIA, ACTA NÚMERO 101, DE FECHA 19 DE SEPTIEMBRE DEL 2024, DENTRO DEL VII SÉPTIMO PUNTO DEL ORDEN DEL DÍA, LOS RECURSOS PROVIENEN DE CUENTA PÚBLICA Y DEL FONDO DE APORTACIONES PARA LA INFRAESTRUCTURA SOCIAL MUNICIPAL, (RAMO XXXIII-FONDO 1) EJERCICIO PRESUPUESTAL 2024 .</t>
  </si>
  <si>
    <t>PARA DAR CUMPLIMIENTO A LA CERTIFICACIÓN POR EL H. AYUNTAMIENTO 2021-2024, EN LA XLVI CUADRAGÉSIMA SEXTA SESIÓN EXTRAORDINARIA, ACTA NÚMERO 100, DENTRO DEL IX NOVENO PUNTO DEL ORDEN DE DÍA, LOS RECURSOS PROVIENEN DE CONVENIO PARA LA ASIGNACIÓN DE RECURSOS DEL PROGRAMA SERVICIOS BASICOS GTO, PARA EL EJERCICIO FISCAL DE 2024, CONVENIO: SEDESHU-GTO-PSBGTO-28/2024 Y ANEXO DE EJECUCIÓN: AE-QB0251-PSBGTO-2024-28-0061, RECURSOS DEL FONDO DE APORTACIÓN PARA LA INFRAESTRUCTURA SOCIAL MUNICIPAL Y DE LAS DEMARCACIONES TERRITORIALES DEL DISTRITO FEDERAL (FAISMUN) RAMO XXXIII-FONDO I, EJERCICIO PRESUPUESTAL 2024.</t>
  </si>
  <si>
    <t>PSBGTO / (FAISMUN) RAMO XXXIII-FONDO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</si>
</sst>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Red]\-&quot;$&quot;#,##0.00"/>
    <numFmt numFmtId="44" formatCode="_-&quot;$&quot;* #,##0.00_-;\-&quot;$&quot;* #,##0.00_-;_-&quot;$&quot;* &quot;-&quot;??_-;_-@_-"/>
    <numFmt numFmtId="43" formatCode="_-* #,##0.00_-;\-* #,##0.00_-;_-* &quot;-&quot;??_-;_-@_-"/>
    <numFmt numFmtId="164" formatCode="_-[$€-2]* #,##0.00_-;\-[$€-2]* #,##0.00_-;_-[$€-2]* &quot;-&quot;??_-"/>
    <numFmt numFmtId="165" formatCode="_ &quot;$&quot;* #,##0.00_ ;_ &quot;$&quot;* \-#,##0.00_ ;_ &quot;$&quot;* &quot;-&quot;??_ ;_ @_ "/>
    <numFmt numFmtId="166" formatCode="General_)"/>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9"/>
      <name val="Calibri"/>
      <family val="2"/>
      <scheme val="minor"/>
    </font>
    <font>
      <sz val="10"/>
      <name val="Arial"/>
      <family val="2"/>
    </font>
    <font>
      <sz val="11"/>
      <color indexed="8"/>
      <name val="Calibri"/>
      <family val="2"/>
    </font>
    <font>
      <sz val="10"/>
      <color theme="1"/>
      <name val="Times New Roman"/>
      <family val="2"/>
    </font>
    <font>
      <b/>
      <sz val="8"/>
      <name val="Calibri"/>
      <family val="2"/>
      <scheme val="minor"/>
    </font>
    <font>
      <b/>
      <sz val="11"/>
      <name val="Calibri"/>
      <family val="2"/>
      <scheme val="minor"/>
    </font>
    <font>
      <b/>
      <sz val="14"/>
      <color theme="1"/>
      <name val="Calibri"/>
      <family val="2"/>
      <scheme val="minor"/>
    </font>
    <font>
      <sz val="8"/>
      <color theme="1"/>
      <name val="Arial"/>
      <family val="2"/>
    </font>
    <font>
      <sz val="8"/>
      <name val="Arial Narrow"/>
      <family val="2"/>
    </font>
    <font>
      <b/>
      <sz val="8"/>
      <color theme="1"/>
      <name val="Calibri"/>
      <family val="2"/>
      <scheme val="minor"/>
    </font>
    <font>
      <sz val="8"/>
      <color theme="1"/>
      <name val="Calibri"/>
      <family val="2"/>
      <scheme val="minor"/>
    </font>
    <font>
      <b/>
      <sz val="10"/>
      <color rgb="FF000000"/>
      <name val="Tahoma"/>
      <family val="2"/>
    </font>
    <font>
      <b/>
      <sz val="9"/>
      <color indexed="8"/>
      <name val="Calibri"/>
      <family val="2"/>
      <scheme val="minor"/>
    </font>
    <font>
      <sz val="11"/>
      <color theme="0"/>
      <name val="Calibri"/>
      <family val="2"/>
      <scheme val="minor"/>
    </font>
    <font>
      <b/>
      <sz val="9"/>
      <color theme="0"/>
      <name val="Tahoma"/>
      <family val="2"/>
    </font>
    <font>
      <sz val="7.5"/>
      <color theme="1"/>
      <name val="Arial"/>
      <family val="2"/>
    </font>
    <font>
      <b/>
      <sz val="11"/>
      <color theme="0"/>
      <name val="Calibri"/>
      <family val="2"/>
      <scheme val="minor"/>
    </font>
    <font>
      <b/>
      <sz val="9"/>
      <color theme="0"/>
      <name val="Calibri"/>
      <family val="2"/>
      <scheme val="minor"/>
    </font>
    <font>
      <sz val="8"/>
      <color theme="0"/>
      <name val="Arial"/>
      <family val="2"/>
    </font>
  </fonts>
  <fills count="8">
    <fill>
      <patternFill patternType="none"/>
    </fill>
    <fill>
      <patternFill patternType="gray125"/>
    </fill>
    <fill>
      <patternFill patternType="solid">
        <fgColor theme="9"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s>
  <cellStyleXfs count="65">
    <xf numFmtId="0" fontId="0" fillId="0" borderId="0"/>
    <xf numFmtId="44" fontId="1" fillId="0" borderId="0" applyFont="0" applyFill="0" applyBorder="0" applyAlignment="0" applyProtection="0"/>
    <xf numFmtId="9" fontId="1" fillId="0" borderId="0" applyFont="0" applyFill="0" applyBorder="0" applyAlignment="0" applyProtection="0"/>
    <xf numFmtId="164"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1" fillId="0" borderId="0"/>
    <xf numFmtId="0" fontId="7" fillId="0" borderId="0"/>
    <xf numFmtId="0" fontId="5" fillId="0" borderId="0"/>
    <xf numFmtId="0" fontId="5" fillId="0" borderId="0"/>
    <xf numFmtId="0" fontId="5" fillId="0" borderId="0"/>
    <xf numFmtId="9" fontId="6" fillId="0" borderId="0" applyFont="0" applyFill="0" applyBorder="0" applyAlignment="0" applyProtection="0"/>
    <xf numFmtId="165" fontId="6" fillId="0" borderId="0" applyFont="0" applyFill="0" applyBorder="0" applyAlignment="0" applyProtection="0"/>
    <xf numFmtId="166" fontId="12" fillId="0" borderId="16">
      <alignment horizontal="center"/>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1" fillId="0" borderId="0"/>
    <xf numFmtId="0" fontId="5"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12">
    <xf numFmtId="0" fontId="0" fillId="0" borderId="0" xfId="0"/>
    <xf numFmtId="0" fontId="2" fillId="0" borderId="0" xfId="0" applyFont="1" applyAlignment="1">
      <alignment horizontal="center"/>
    </xf>
    <xf numFmtId="0" fontId="0" fillId="0" borderId="0" xfId="0" applyAlignment="1">
      <alignment wrapText="1"/>
    </xf>
    <xf numFmtId="0" fontId="2" fillId="0" borderId="0" xfId="0" applyFont="1" applyAlignment="1">
      <alignment horizontal="center" wrapText="1"/>
    </xf>
    <xf numFmtId="0" fontId="4" fillId="2" borderId="14" xfId="0" applyFont="1" applyFill="1" applyBorder="1" applyAlignment="1">
      <alignment horizontal="center" vertical="center" wrapText="1"/>
    </xf>
    <xf numFmtId="4" fontId="4" fillId="2" borderId="14"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0" fontId="2" fillId="0" borderId="0" xfId="0" applyFont="1"/>
    <xf numFmtId="0" fontId="11" fillId="0" borderId="1" xfId="0" applyFont="1" applyBorder="1" applyAlignment="1">
      <alignment wrapText="1"/>
    </xf>
    <xf numFmtId="44" fontId="11" fillId="0" borderId="1" xfId="1" applyFont="1" applyBorder="1" applyAlignment="1">
      <alignment wrapText="1"/>
    </xf>
    <xf numFmtId="8" fontId="11" fillId="0" borderId="1" xfId="1" applyNumberFormat="1" applyFont="1" applyBorder="1" applyAlignment="1">
      <alignment wrapText="1"/>
    </xf>
    <xf numFmtId="14" fontId="11" fillId="0" borderId="1" xfId="0" applyNumberFormat="1" applyFont="1" applyBorder="1" applyAlignment="1">
      <alignment wrapText="1"/>
    </xf>
    <xf numFmtId="9" fontId="11" fillId="0" borderId="1" xfId="2" applyFont="1" applyBorder="1" applyAlignment="1">
      <alignment wrapText="1"/>
    </xf>
    <xf numFmtId="9" fontId="11" fillId="0" borderId="1" xfId="2" applyFont="1" applyFill="1" applyBorder="1" applyAlignment="1">
      <alignment wrapText="1"/>
    </xf>
    <xf numFmtId="44" fontId="11" fillId="0" borderId="1" xfId="1" applyFont="1" applyFill="1" applyBorder="1" applyAlignment="1">
      <alignment wrapText="1"/>
    </xf>
    <xf numFmtId="0" fontId="11" fillId="3" borderId="1" xfId="0" applyFont="1" applyFill="1" applyBorder="1" applyAlignment="1">
      <alignment wrapText="1"/>
    </xf>
    <xf numFmtId="44" fontId="11" fillId="3" borderId="1" xfId="1" applyFont="1" applyFill="1" applyBorder="1" applyAlignment="1">
      <alignment wrapText="1"/>
    </xf>
    <xf numFmtId="8" fontId="11" fillId="3" borderId="1" xfId="1" applyNumberFormat="1" applyFont="1" applyFill="1" applyBorder="1" applyAlignment="1">
      <alignment wrapText="1"/>
    </xf>
    <xf numFmtId="14" fontId="11" fillId="3" borderId="1" xfId="0" applyNumberFormat="1" applyFont="1" applyFill="1" applyBorder="1" applyAlignment="1">
      <alignment wrapText="1"/>
    </xf>
    <xf numFmtId="9" fontId="11" fillId="3" borderId="1" xfId="2" applyFont="1" applyFill="1" applyBorder="1" applyAlignment="1">
      <alignment wrapText="1"/>
    </xf>
    <xf numFmtId="0" fontId="11" fillId="4" borderId="1" xfId="0" applyFont="1" applyFill="1" applyBorder="1" applyAlignment="1">
      <alignment wrapText="1"/>
    </xf>
    <xf numFmtId="44" fontId="11" fillId="4" borderId="1" xfId="1" applyFont="1" applyFill="1" applyBorder="1" applyAlignment="1">
      <alignment wrapText="1"/>
    </xf>
    <xf numFmtId="8" fontId="11" fillId="4" borderId="1" xfId="1" applyNumberFormat="1" applyFont="1" applyFill="1" applyBorder="1" applyAlignment="1">
      <alignment wrapText="1"/>
    </xf>
    <xf numFmtId="14" fontId="11" fillId="4" borderId="1" xfId="0" applyNumberFormat="1" applyFont="1" applyFill="1" applyBorder="1" applyAlignment="1">
      <alignment wrapText="1"/>
    </xf>
    <xf numFmtId="9" fontId="11" fillId="4" borderId="1" xfId="2" applyFont="1" applyFill="1" applyBorder="1" applyAlignment="1">
      <alignment wrapText="1"/>
    </xf>
    <xf numFmtId="0" fontId="14" fillId="0" borderId="0" xfId="0" applyFont="1"/>
    <xf numFmtId="0" fontId="13" fillId="0" borderId="0" xfId="0" applyFont="1"/>
    <xf numFmtId="0" fontId="13" fillId="0" borderId="0" xfId="0" applyFont="1" applyAlignment="1">
      <alignment horizontal="center"/>
    </xf>
    <xf numFmtId="0" fontId="13" fillId="0" borderId="0" xfId="0" applyFont="1" applyAlignment="1">
      <alignment horizontal="center" wrapText="1"/>
    </xf>
    <xf numFmtId="4" fontId="8" fillId="2" borderId="14" xfId="0" applyNumberFormat="1" applyFont="1" applyFill="1" applyBorder="1" applyAlignment="1">
      <alignment horizontal="center" vertical="center" wrapText="1"/>
    </xf>
    <xf numFmtId="4" fontId="8" fillId="2" borderId="15" xfId="0" applyNumberFormat="1" applyFont="1" applyFill="1" applyBorder="1" applyAlignment="1">
      <alignment horizontal="center" vertical="center" wrapText="1"/>
    </xf>
    <xf numFmtId="0" fontId="14" fillId="4" borderId="0" xfId="0" applyFont="1" applyFill="1"/>
    <xf numFmtId="0" fontId="14" fillId="3" borderId="0" xfId="0" applyFont="1" applyFill="1"/>
    <xf numFmtId="14" fontId="0" fillId="5" borderId="1" xfId="0" applyNumberFormat="1" applyFill="1" applyBorder="1" applyAlignment="1">
      <alignment vertical="center" wrapText="1"/>
    </xf>
    <xf numFmtId="0" fontId="0" fillId="6" borderId="1" xfId="0" applyFill="1" applyBorder="1" applyAlignment="1">
      <alignment wrapText="1"/>
    </xf>
    <xf numFmtId="0" fontId="11" fillId="0" borderId="1" xfId="0" applyFont="1" applyBorder="1" applyAlignment="1">
      <alignment horizontal="center" vertical="center" wrapText="1"/>
    </xf>
    <xf numFmtId="44" fontId="11" fillId="0" borderId="1" xfId="1" applyFont="1" applyFill="1" applyBorder="1" applyAlignment="1">
      <alignment horizontal="center" vertical="center" wrapText="1"/>
    </xf>
    <xf numFmtId="8" fontId="11" fillId="0" borderId="1" xfId="1"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9" fontId="11" fillId="0" borderId="1" xfId="2" applyFont="1" applyFill="1" applyBorder="1" applyAlignment="1">
      <alignment horizontal="center" vertical="center" wrapText="1"/>
    </xf>
    <xf numFmtId="0" fontId="14" fillId="0" borderId="1" xfId="0" applyFont="1" applyBorder="1" applyAlignment="1">
      <alignment horizontal="center" vertical="center" wrapText="1"/>
    </xf>
    <xf numFmtId="8" fontId="0" fillId="0" borderId="0" xfId="0" applyNumberFormat="1"/>
    <xf numFmtId="0" fontId="4" fillId="2" borderId="17" xfId="0" applyFont="1" applyFill="1" applyBorder="1" applyAlignment="1">
      <alignment horizontal="center" vertical="center" wrapText="1"/>
    </xf>
    <xf numFmtId="44" fontId="15" fillId="7" borderId="0" xfId="1" applyFont="1" applyFill="1" applyAlignment="1">
      <alignment horizontal="center" vertical="center"/>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15" fontId="4" fillId="2" borderId="17"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44" fontId="14" fillId="0" borderId="1" xfId="1" applyFont="1" applyFill="1" applyBorder="1" applyAlignment="1">
      <alignment horizontal="center" vertical="center"/>
    </xf>
    <xf numFmtId="0" fontId="14" fillId="0" borderId="1" xfId="0" applyFont="1" applyBorder="1" applyAlignment="1">
      <alignment horizontal="center" vertical="center"/>
    </xf>
    <xf numFmtId="44" fontId="14" fillId="0" borderId="1" xfId="1" applyFont="1" applyFill="1" applyBorder="1" applyAlignment="1">
      <alignment horizontal="center" vertical="center" wrapText="1"/>
    </xf>
    <xf numFmtId="0" fontId="14" fillId="0" borderId="1" xfId="0" applyFont="1" applyBorder="1" applyAlignment="1">
      <alignment horizontal="center" vertical="center" textRotation="90" wrapText="1"/>
    </xf>
    <xf numFmtId="14" fontId="14" fillId="0" borderId="1" xfId="0" applyNumberFormat="1" applyFont="1" applyBorder="1" applyAlignment="1">
      <alignment horizontal="center" vertical="center" wrapText="1"/>
    </xf>
    <xf numFmtId="8" fontId="14" fillId="0" borderId="1" xfId="1" applyNumberFormat="1" applyFont="1" applyFill="1" applyBorder="1" applyAlignment="1">
      <alignment horizontal="center" vertical="center"/>
    </xf>
    <xf numFmtId="14" fontId="14" fillId="0" borderId="1" xfId="0" applyNumberFormat="1" applyFont="1" applyBorder="1" applyAlignment="1">
      <alignment horizontal="center" vertical="center"/>
    </xf>
    <xf numFmtId="0" fontId="14" fillId="0" borderId="1" xfId="0" applyFont="1" applyBorder="1" applyAlignment="1">
      <alignment wrapText="1"/>
    </xf>
    <xf numFmtId="0" fontId="14" fillId="0" borderId="1" xfId="0" applyFont="1" applyBorder="1"/>
    <xf numFmtId="9" fontId="14" fillId="0" borderId="1" xfId="2" applyFont="1" applyFill="1" applyBorder="1" applyAlignment="1">
      <alignment horizontal="center" vertical="center"/>
    </xf>
    <xf numFmtId="0" fontId="14" fillId="0" borderId="0" xfId="0" applyFont="1" applyAlignment="1">
      <alignment horizontal="center" vertical="center"/>
    </xf>
    <xf numFmtId="0" fontId="17" fillId="0" borderId="0" xfId="0" applyFont="1"/>
    <xf numFmtId="0" fontId="18" fillId="0" borderId="0" xfId="0" applyFont="1"/>
    <xf numFmtId="0" fontId="2" fillId="0" borderId="0" xfId="0" applyFont="1" applyAlignment="1">
      <alignment horizontal="center" vertical="center"/>
    </xf>
    <xf numFmtId="4" fontId="11"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4" fontId="4" fillId="2" borderId="5" xfId="0" applyNumberFormat="1" applyFont="1" applyFill="1" applyBorder="1" applyAlignment="1">
      <alignment horizontal="center" vertical="center" wrapText="1"/>
    </xf>
    <xf numFmtId="9" fontId="11" fillId="0" borderId="10" xfId="2"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0" fontId="20" fillId="0" borderId="0" xfId="0" applyFont="1" applyAlignment="1">
      <alignment horizontal="center" vertical="center"/>
    </xf>
    <xf numFmtId="0" fontId="20" fillId="0" borderId="0" xfId="0" applyFont="1" applyAlignment="1">
      <alignment horizontal="center" wrapText="1"/>
    </xf>
    <xf numFmtId="4" fontId="21" fillId="0" borderId="0" xfId="0" applyNumberFormat="1" applyFont="1" applyAlignment="1">
      <alignment horizontal="center" vertical="center" wrapText="1"/>
    </xf>
    <xf numFmtId="0" fontId="22" fillId="0" borderId="0" xfId="0" applyFont="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lignment horizontal="center" wrapText="1"/>
    </xf>
    <xf numFmtId="0" fontId="10" fillId="2" borderId="10" xfId="0" applyFont="1" applyFill="1" applyBorder="1" applyAlignment="1">
      <alignment horizontal="center" wrapText="1"/>
    </xf>
    <xf numFmtId="0" fontId="10" fillId="2" borderId="6" xfId="0" applyFont="1" applyFill="1" applyBorder="1" applyAlignment="1">
      <alignment horizontal="center" wrapText="1"/>
    </xf>
    <xf numFmtId="0" fontId="10" fillId="2" borderId="11" xfId="0" applyFont="1" applyFill="1" applyBorder="1" applyAlignment="1">
      <alignment horizont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4" fontId="9" fillId="2" borderId="2"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0" fontId="13" fillId="2" borderId="11" xfId="0" applyFont="1" applyFill="1" applyBorder="1" applyAlignment="1">
      <alignment horizontal="center" wrapText="1"/>
    </xf>
    <xf numFmtId="0" fontId="13" fillId="0" borderId="0" xfId="0" applyFont="1" applyAlignment="1">
      <alignment horizontal="center" vertical="center"/>
    </xf>
    <xf numFmtId="0" fontId="13" fillId="0" borderId="0" xfId="0" applyFont="1" applyAlignment="1">
      <alignment horizontal="center" wrapText="1"/>
    </xf>
    <xf numFmtId="0" fontId="13" fillId="2" borderId="10" xfId="0" applyFont="1" applyFill="1" applyBorder="1" applyAlignment="1">
      <alignment horizont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8" fillId="2" borderId="4"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8" fillId="2" borderId="9" xfId="0" applyNumberFormat="1"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cellXfs>
  <cellStyles count="65">
    <cellStyle name="3" xfId="14" xr:uid="{00000000-0005-0000-0000-000000000000}"/>
    <cellStyle name="Euro" xfId="3" xr:uid="{00000000-0005-0000-0000-000001000000}"/>
    <cellStyle name="Euro 2" xfId="15" xr:uid="{00000000-0005-0000-0000-000002000000}"/>
    <cellStyle name="Euro 3" xfId="16" xr:uid="{00000000-0005-0000-0000-000003000000}"/>
    <cellStyle name="Euro 4" xfId="17" xr:uid="{00000000-0005-0000-0000-000004000000}"/>
    <cellStyle name="Euro 5" xfId="18" xr:uid="{00000000-0005-0000-0000-000005000000}"/>
    <cellStyle name="Euro 6" xfId="19" xr:uid="{00000000-0005-0000-0000-000006000000}"/>
    <cellStyle name="Millares 2" xfId="4" xr:uid="{00000000-0005-0000-0000-000007000000}"/>
    <cellStyle name="Millares 2 2" xfId="21" xr:uid="{00000000-0005-0000-0000-000008000000}"/>
    <cellStyle name="Millares 2 2 2" xfId="22" xr:uid="{00000000-0005-0000-0000-000009000000}"/>
    <cellStyle name="Millares 2 2 2 2" xfId="49" xr:uid="{227B4876-A274-455F-8E29-D1577A2711DC}"/>
    <cellStyle name="Millares 2 2 3" xfId="23" xr:uid="{00000000-0005-0000-0000-00000A000000}"/>
    <cellStyle name="Millares 2 2 3 2" xfId="50" xr:uid="{29EE23F0-676D-4FFB-87F7-F612C03CAF8C}"/>
    <cellStyle name="Millares 2 2 4" xfId="24" xr:uid="{00000000-0005-0000-0000-00000B000000}"/>
    <cellStyle name="Millares 2 2 4 2" xfId="51" xr:uid="{B55E7D0A-3F68-4A6B-809B-40AADE123AB6}"/>
    <cellStyle name="Millares 2 2 5" xfId="25" xr:uid="{00000000-0005-0000-0000-00000C000000}"/>
    <cellStyle name="Millares 2 2 5 2" xfId="52" xr:uid="{F9005951-DCB8-47F8-B46A-F3CE32B5D58B}"/>
    <cellStyle name="Millares 2 2 6" xfId="26" xr:uid="{00000000-0005-0000-0000-00000D000000}"/>
    <cellStyle name="Millares 2 2 6 2" xfId="53" xr:uid="{0BB81661-5249-4B2E-A224-ECB781350066}"/>
    <cellStyle name="Millares 2 2 7" xfId="48" xr:uid="{846D6CB8-1E2E-47B5-A08D-60F324C393FF}"/>
    <cellStyle name="Millares 2 3" xfId="27" xr:uid="{00000000-0005-0000-0000-00000E000000}"/>
    <cellStyle name="Millares 2 3 2" xfId="54" xr:uid="{732AA6A0-2E77-4181-ABF2-06FC561A446D}"/>
    <cellStyle name="Millares 2 4" xfId="28" xr:uid="{00000000-0005-0000-0000-00000F000000}"/>
    <cellStyle name="Millares 2 4 2" xfId="55" xr:uid="{49F16E15-EA25-4E09-A5E3-E54F110DA126}"/>
    <cellStyle name="Millares 2 5" xfId="29" xr:uid="{00000000-0005-0000-0000-000010000000}"/>
    <cellStyle name="Millares 2 5 2" xfId="56" xr:uid="{A25052B7-B733-43EB-8624-A9A605965365}"/>
    <cellStyle name="Millares 2 6" xfId="30" xr:uid="{00000000-0005-0000-0000-000011000000}"/>
    <cellStyle name="Millares 2 6 2" xfId="57" xr:uid="{18BF5454-5E4B-4E6E-BF8B-1120305AF51B}"/>
    <cellStyle name="Millares 2 7" xfId="20" xr:uid="{00000000-0005-0000-0000-000012000000}"/>
    <cellStyle name="Millares 2 7 2" xfId="47" xr:uid="{1CC9FAD6-4EB4-4010-BDFC-B0A4B5812399}"/>
    <cellStyle name="Millares 2 8" xfId="44" xr:uid="{4FAB1389-23D8-4B6C-B627-11BB6465B147}"/>
    <cellStyle name="Millares 3" xfId="5" xr:uid="{00000000-0005-0000-0000-000013000000}"/>
    <cellStyle name="Millares 3 2" xfId="31" xr:uid="{00000000-0005-0000-0000-000014000000}"/>
    <cellStyle name="Millares 3 2 2" xfId="58" xr:uid="{71597219-6FA3-40A1-83EF-4AD4D5E42144}"/>
    <cellStyle name="Millares 3 3" xfId="45" xr:uid="{2A3D89BB-0465-4FFA-9747-BDBCC7CBBA74}"/>
    <cellStyle name="Moneda" xfId="1" builtinId="4"/>
    <cellStyle name="Moneda 2" xfId="6" xr:uid="{00000000-0005-0000-0000-000016000000}"/>
    <cellStyle name="Moneda 2 2" xfId="13" xr:uid="{00000000-0005-0000-0000-000017000000}"/>
    <cellStyle name="Moneda 2 3" xfId="32" xr:uid="{00000000-0005-0000-0000-000018000000}"/>
    <cellStyle name="Moneda 2 3 2" xfId="59" xr:uid="{FAFE50BF-A195-4A96-A939-3E2C7F8D6C0E}"/>
    <cellStyle name="Moneda 2 4" xfId="38" xr:uid="{00000000-0005-0000-0000-000019000000}"/>
    <cellStyle name="Moneda 2 4 2" xfId="61" xr:uid="{AFF0EAC7-CBA6-422B-AE11-F0DB6B1BDF9C}"/>
    <cellStyle name="Moneda 2 5" xfId="46" xr:uid="{7A074467-30B3-4B00-BE23-718B6271DD05}"/>
    <cellStyle name="Moneda 3" xfId="33" xr:uid="{00000000-0005-0000-0000-00001A000000}"/>
    <cellStyle name="Moneda 3 2" xfId="60" xr:uid="{4378D5FA-93DA-45A5-A43C-60512F9D6947}"/>
    <cellStyle name="Moneda 4" xfId="39" xr:uid="{86D0B0D0-06FE-419A-9E7E-B4BAC009F632}"/>
    <cellStyle name="Moneda 4 2" xfId="62" xr:uid="{B5D78FC0-56B5-42E2-AAFB-12B135766382}"/>
    <cellStyle name="Moneda 5" xfId="40" xr:uid="{8B7452C6-D2DC-4E0E-91D1-FB2F0022B636}"/>
    <cellStyle name="Moneda 5 2" xfId="63" xr:uid="{992F7C82-324E-4647-BDD2-EDC8560B113B}"/>
    <cellStyle name="Moneda 6" xfId="41" xr:uid="{BDC08D9C-8AEF-41D6-ADB7-73E0FBA0D1A7}"/>
    <cellStyle name="Moneda 6 2" xfId="64" xr:uid="{C4231F57-0995-4F19-81B9-7EA3DC3AFC4D}"/>
    <cellStyle name="Moneda 7" xfId="42" xr:uid="{8011BA5F-4169-4E8C-A9D7-870FA27C0E0B}"/>
    <cellStyle name="Moneda 8" xfId="43" xr:uid="{1BC3534E-7CA4-4E78-A566-67782680F696}"/>
    <cellStyle name="Normal" xfId="0" builtinId="0"/>
    <cellStyle name="Normal 10" xfId="37" xr:uid="{00000000-0005-0000-0000-00001C000000}"/>
    <cellStyle name="Normal 2" xfId="7" xr:uid="{00000000-0005-0000-0000-00001D000000}"/>
    <cellStyle name="Normal 2 2" xfId="34" xr:uid="{00000000-0005-0000-0000-00001E000000}"/>
    <cellStyle name="Normal 3" xfId="8" xr:uid="{00000000-0005-0000-0000-00001F000000}"/>
    <cellStyle name="Normal 3 2" xfId="35" xr:uid="{00000000-0005-0000-0000-000020000000}"/>
    <cellStyle name="Normal 30 2" xfId="36" xr:uid="{00000000-0005-0000-0000-000021000000}"/>
    <cellStyle name="Normal 4" xfId="9" xr:uid="{00000000-0005-0000-0000-000022000000}"/>
    <cellStyle name="Normal 4 2" xfId="10" xr:uid="{00000000-0005-0000-0000-000023000000}"/>
    <cellStyle name="Normal 4_C avance de obra(1)" xfId="11" xr:uid="{00000000-0005-0000-0000-000024000000}"/>
    <cellStyle name="Porcentaje" xfId="2" builtinId="5"/>
    <cellStyle name="Porcentaje 2" xfId="12"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13"/>
  <sheetViews>
    <sheetView topLeftCell="E1" workbookViewId="0">
      <selection activeCell="I16" sqref="I16"/>
    </sheetView>
  </sheetViews>
  <sheetFormatPr baseColWidth="10" defaultColWidth="11.42578125" defaultRowHeight="15" x14ac:dyDescent="0.25"/>
  <cols>
    <col min="1" max="1" width="1" customWidth="1"/>
    <col min="2" max="2" width="32.7109375" customWidth="1"/>
    <col min="3" max="3" width="10.7109375" customWidth="1"/>
    <col min="4" max="4" width="8.7109375" customWidth="1"/>
    <col min="5" max="5" width="15.140625" customWidth="1"/>
    <col min="6" max="6" width="13.140625" customWidth="1"/>
    <col min="7" max="7" width="12" customWidth="1"/>
    <col min="8" max="8" width="12.5703125" customWidth="1"/>
    <col min="9" max="9" width="12.5703125" style="2" customWidth="1"/>
    <col min="10" max="10" width="6.7109375" style="59" customWidth="1"/>
    <col min="11" max="11" width="8.42578125" customWidth="1"/>
    <col min="12" max="12" width="19" customWidth="1"/>
    <col min="13" max="13" width="10.140625" customWidth="1"/>
    <col min="14" max="14" width="15.5703125" customWidth="1"/>
    <col min="15" max="16" width="9.85546875" customWidth="1"/>
    <col min="17" max="17" width="20.7109375" customWidth="1"/>
    <col min="18" max="18" width="15.85546875" customWidth="1"/>
    <col min="19" max="19" width="9.28515625" customWidth="1"/>
    <col min="20" max="21" width="12.5703125" customWidth="1"/>
    <col min="22" max="22" width="11.7109375" customWidth="1"/>
    <col min="23" max="23" width="15" customWidth="1"/>
    <col min="24" max="24" width="11.5703125" customWidth="1"/>
    <col min="25" max="25" width="11.42578125" customWidth="1"/>
    <col min="26" max="27" width="12.7109375" bestFit="1" customWidth="1"/>
  </cols>
  <sheetData>
    <row r="1" spans="2:26" ht="15.75" x14ac:dyDescent="0.25">
      <c r="B1" s="72" t="s">
        <v>0</v>
      </c>
      <c r="C1" s="72"/>
      <c r="D1" s="72"/>
      <c r="E1" s="72"/>
      <c r="F1" s="72"/>
      <c r="G1" s="72"/>
      <c r="H1" s="72"/>
      <c r="I1" s="72"/>
      <c r="J1" s="72"/>
      <c r="K1" s="72"/>
      <c r="L1" s="72"/>
      <c r="M1" s="72"/>
      <c r="N1" s="72"/>
      <c r="O1" s="72"/>
      <c r="P1" s="72"/>
      <c r="Q1" s="72"/>
      <c r="R1" s="72"/>
      <c r="S1" s="72"/>
      <c r="T1" s="72"/>
      <c r="U1" s="72"/>
      <c r="V1" s="72"/>
      <c r="W1" s="72"/>
      <c r="X1" s="72"/>
      <c r="Y1" s="72"/>
    </row>
    <row r="2" spans="2:26" x14ac:dyDescent="0.25">
      <c r="B2" s="73" t="s">
        <v>1</v>
      </c>
      <c r="C2" s="73"/>
      <c r="D2" s="73"/>
      <c r="E2" s="73"/>
      <c r="F2" s="73"/>
      <c r="G2" s="73"/>
      <c r="H2" s="73"/>
      <c r="I2" s="73"/>
      <c r="J2" s="73"/>
      <c r="K2" s="73"/>
      <c r="L2" s="73"/>
      <c r="M2" s="73"/>
      <c r="N2" s="73"/>
      <c r="O2" s="73"/>
      <c r="P2" s="73"/>
      <c r="Q2" s="73"/>
      <c r="R2" s="73"/>
      <c r="S2" s="73"/>
      <c r="T2" s="73"/>
      <c r="U2" s="73"/>
      <c r="V2" s="73"/>
      <c r="W2" s="73"/>
      <c r="X2" s="73"/>
      <c r="Y2" s="73"/>
    </row>
    <row r="3" spans="2:26" x14ac:dyDescent="0.25">
      <c r="B3" s="74" t="s">
        <v>215</v>
      </c>
      <c r="C3" s="74"/>
      <c r="D3" s="74"/>
      <c r="E3" s="74"/>
      <c r="F3" s="74"/>
      <c r="G3" s="74"/>
      <c r="H3" s="74"/>
      <c r="I3" s="74"/>
      <c r="J3" s="74"/>
      <c r="K3" s="74"/>
      <c r="L3" s="74"/>
      <c r="M3" s="74"/>
      <c r="N3" s="74"/>
      <c r="O3" s="74"/>
      <c r="P3" s="74"/>
      <c r="Q3" s="74"/>
      <c r="R3" s="74"/>
      <c r="S3" s="74"/>
      <c r="T3" s="74"/>
      <c r="U3" s="74"/>
      <c r="V3" s="74"/>
      <c r="W3" s="74"/>
      <c r="X3" s="74"/>
      <c r="Y3" s="74"/>
    </row>
    <row r="4" spans="2:26" ht="60" x14ac:dyDescent="0.25">
      <c r="B4" s="45" t="s">
        <v>217</v>
      </c>
      <c r="C4" s="46" t="s">
        <v>218</v>
      </c>
      <c r="D4" s="46" t="s">
        <v>2</v>
      </c>
      <c r="E4" s="47" t="s">
        <v>3</v>
      </c>
      <c r="F4" s="43" t="s">
        <v>219</v>
      </c>
      <c r="G4" s="43" t="s">
        <v>220</v>
      </c>
      <c r="H4" s="43" t="s">
        <v>221</v>
      </c>
      <c r="I4" s="43" t="s">
        <v>4</v>
      </c>
      <c r="J4" s="43" t="s">
        <v>222</v>
      </c>
      <c r="K4" s="43" t="s">
        <v>223</v>
      </c>
      <c r="L4" s="43" t="s">
        <v>5</v>
      </c>
      <c r="M4" s="43" t="s">
        <v>224</v>
      </c>
      <c r="N4" s="43" t="s">
        <v>225</v>
      </c>
      <c r="O4" s="43" t="s">
        <v>226</v>
      </c>
      <c r="P4" s="43" t="s">
        <v>227</v>
      </c>
      <c r="Q4" s="43" t="s">
        <v>228</v>
      </c>
      <c r="R4" s="43" t="s">
        <v>229</v>
      </c>
      <c r="S4" s="43" t="s">
        <v>230</v>
      </c>
      <c r="T4" s="48" t="s">
        <v>6</v>
      </c>
      <c r="U4" s="48" t="s">
        <v>7</v>
      </c>
      <c r="V4" s="48" t="s">
        <v>8</v>
      </c>
      <c r="W4" s="48" t="s">
        <v>231</v>
      </c>
      <c r="X4" s="48" t="s">
        <v>9</v>
      </c>
      <c r="Y4" s="48" t="s">
        <v>232</v>
      </c>
    </row>
    <row r="5" spans="2:26" ht="101.25" x14ac:dyDescent="0.25">
      <c r="B5" s="41" t="s">
        <v>233</v>
      </c>
      <c r="C5" s="41" t="s">
        <v>32</v>
      </c>
      <c r="D5" s="41" t="s">
        <v>234</v>
      </c>
      <c r="E5" s="41" t="s">
        <v>235</v>
      </c>
      <c r="F5" s="49">
        <v>1500000</v>
      </c>
      <c r="G5" s="50" t="s">
        <v>236</v>
      </c>
      <c r="H5" s="49">
        <v>1500000</v>
      </c>
      <c r="I5" s="51" t="s">
        <v>237</v>
      </c>
      <c r="J5" s="50" t="s">
        <v>238</v>
      </c>
      <c r="K5" s="52" t="s">
        <v>29</v>
      </c>
      <c r="L5" s="41" t="s">
        <v>239</v>
      </c>
      <c r="M5" s="53">
        <v>43306</v>
      </c>
      <c r="N5" s="54">
        <v>997115.1</v>
      </c>
      <c r="O5" s="55">
        <v>43313</v>
      </c>
      <c r="P5" s="55">
        <v>43372</v>
      </c>
      <c r="Q5" s="41" t="s">
        <v>240</v>
      </c>
      <c r="R5" s="41" t="s">
        <v>241</v>
      </c>
      <c r="S5" s="51" t="s">
        <v>204</v>
      </c>
      <c r="T5" s="56"/>
      <c r="U5" s="57"/>
      <c r="V5" s="49">
        <v>1500000</v>
      </c>
      <c r="W5" s="54">
        <v>867987.9</v>
      </c>
      <c r="X5" s="58">
        <v>0.8</v>
      </c>
      <c r="Y5" s="58">
        <v>0.46</v>
      </c>
      <c r="Z5" t="s">
        <v>246</v>
      </c>
    </row>
    <row r="11" spans="2:26" x14ac:dyDescent="0.25">
      <c r="I11"/>
      <c r="J11"/>
    </row>
    <row r="12" spans="2:26" x14ac:dyDescent="0.25">
      <c r="I12"/>
      <c r="J12"/>
    </row>
    <row r="13" spans="2:26" x14ac:dyDescent="0.25">
      <c r="I13"/>
      <c r="J13"/>
    </row>
  </sheetData>
  <mergeCells count="3">
    <mergeCell ref="B1:Y1"/>
    <mergeCell ref="B2:Y2"/>
    <mergeCell ref="B3:Y3"/>
  </mergeCells>
  <pageMargins left="0.7" right="0.7" top="0.75" bottom="0.75" header="0.3" footer="0.3"/>
  <pageSetup paperSize="5" scale="48"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72C99-A24F-412E-B8CF-838FE56F766D}">
  <dimension ref="C3:AG27"/>
  <sheetViews>
    <sheetView workbookViewId="0">
      <selection sqref="A1:XFD1048576"/>
    </sheetView>
  </sheetViews>
  <sheetFormatPr baseColWidth="10" defaultRowHeight="15" x14ac:dyDescent="0.25"/>
  <cols>
    <col min="3" max="3" width="18.85546875" customWidth="1"/>
  </cols>
  <sheetData>
    <row r="3" spans="3:33" x14ac:dyDescent="0.25">
      <c r="C3" s="42"/>
      <c r="H3" s="42"/>
      <c r="I3" s="42"/>
      <c r="J3" s="42"/>
      <c r="K3" s="42"/>
      <c r="L3" s="42"/>
      <c r="M3" s="42"/>
      <c r="N3" s="42"/>
      <c r="O3" s="42"/>
      <c r="P3" s="42"/>
      <c r="Q3" s="42"/>
      <c r="R3" s="42"/>
      <c r="T3" s="42"/>
      <c r="U3" s="42"/>
      <c r="V3" s="42"/>
      <c r="W3" s="42"/>
      <c r="X3" s="42"/>
      <c r="Y3" s="42"/>
      <c r="Z3" s="42"/>
      <c r="AA3" s="42"/>
      <c r="AB3" s="42"/>
      <c r="AD3" s="42"/>
      <c r="AE3" s="42"/>
      <c r="AG3" s="42"/>
    </row>
    <row r="4" spans="3:33" x14ac:dyDescent="0.25">
      <c r="C4" s="42"/>
    </row>
    <row r="5" spans="3:33" x14ac:dyDescent="0.25">
      <c r="C5" s="42"/>
    </row>
    <row r="6" spans="3:33" x14ac:dyDescent="0.25">
      <c r="C6" s="42"/>
    </row>
    <row r="7" spans="3:33" x14ac:dyDescent="0.25">
      <c r="C7" s="42"/>
    </row>
    <row r="8" spans="3:33" x14ac:dyDescent="0.25">
      <c r="C8" s="42"/>
    </row>
    <row r="9" spans="3:33" x14ac:dyDescent="0.25">
      <c r="C9" s="42"/>
    </row>
    <row r="10" spans="3:33" x14ac:dyDescent="0.25">
      <c r="C10" s="42"/>
    </row>
    <row r="11" spans="3:33" x14ac:dyDescent="0.25">
      <c r="C11" s="42"/>
    </row>
    <row r="12" spans="3:33" x14ac:dyDescent="0.25">
      <c r="C12" s="42"/>
    </row>
    <row r="13" spans="3:33" x14ac:dyDescent="0.25">
      <c r="C13" s="42"/>
    </row>
    <row r="15" spans="3:33" x14ac:dyDescent="0.25">
      <c r="C15" s="42"/>
    </row>
    <row r="16" spans="3:33" x14ac:dyDescent="0.25">
      <c r="C16" s="42"/>
    </row>
    <row r="17" spans="3:3" x14ac:dyDescent="0.25">
      <c r="C17" s="42"/>
    </row>
    <row r="18" spans="3:3" x14ac:dyDescent="0.25">
      <c r="C18" s="42"/>
    </row>
    <row r="19" spans="3:3" x14ac:dyDescent="0.25">
      <c r="C19" s="42"/>
    </row>
    <row r="20" spans="3:3" x14ac:dyDescent="0.25">
      <c r="C20" s="42"/>
    </row>
    <row r="21" spans="3:3" x14ac:dyDescent="0.25">
      <c r="C21" s="42"/>
    </row>
    <row r="22" spans="3:3" x14ac:dyDescent="0.25">
      <c r="C22" s="42"/>
    </row>
    <row r="23" spans="3:3" x14ac:dyDescent="0.25">
      <c r="C23" s="42"/>
    </row>
    <row r="25" spans="3:3" x14ac:dyDescent="0.25">
      <c r="C25" s="42"/>
    </row>
    <row r="26" spans="3:3" x14ac:dyDescent="0.25">
      <c r="C26" s="42"/>
    </row>
    <row r="27" spans="3:3" x14ac:dyDescent="0.25">
      <c r="C27" s="4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8"/>
  <sheetViews>
    <sheetView zoomScale="80" zoomScaleNormal="80" zoomScalePageLayoutView="90" workbookViewId="0">
      <pane xSplit="5" ySplit="7" topLeftCell="I8" activePane="bottomRight" state="frozen"/>
      <selection pane="topRight" activeCell="F1" sqref="F1"/>
      <selection pane="bottomLeft" activeCell="A9" sqref="A9"/>
      <selection pane="bottomRight" activeCell="B14" sqref="B14"/>
    </sheetView>
  </sheetViews>
  <sheetFormatPr baseColWidth="10" defaultRowHeight="15" x14ac:dyDescent="0.25"/>
  <cols>
    <col min="1" max="1" width="1" customWidth="1"/>
    <col min="2" max="2" width="32.7109375" style="2" customWidth="1"/>
    <col min="3" max="3" width="15.140625" style="2" customWidth="1"/>
    <col min="4" max="4" width="8.7109375" style="2" customWidth="1"/>
    <col min="5" max="5" width="37.42578125" style="2" customWidth="1"/>
    <col min="6" max="6" width="15.140625" style="2" customWidth="1"/>
    <col min="7" max="11" width="13.140625" style="2" customWidth="1"/>
    <col min="12" max="12" width="12.5703125" style="2" bestFit="1" customWidth="1"/>
    <col min="13" max="13" width="13.85546875" style="2" customWidth="1"/>
    <col min="14" max="14" width="12.5703125" style="2" customWidth="1"/>
    <col min="15" max="15" width="19" style="2" customWidth="1"/>
    <col min="16" max="17" width="12.5703125" style="2" customWidth="1"/>
    <col min="18" max="18" width="11.7109375" style="2" customWidth="1"/>
    <col min="19" max="19" width="15" style="2" customWidth="1"/>
    <col min="20" max="21" width="11.5703125" style="2" customWidth="1"/>
    <col min="23" max="24" width="12.7109375" bestFit="1" customWidth="1"/>
  </cols>
  <sheetData>
    <row r="1" spans="2:22" ht="15.75" x14ac:dyDescent="0.25">
      <c r="B1" s="72" t="s">
        <v>0</v>
      </c>
      <c r="C1" s="72"/>
      <c r="D1" s="72"/>
      <c r="E1" s="72"/>
      <c r="F1" s="72"/>
      <c r="G1" s="72"/>
      <c r="H1" s="72"/>
      <c r="I1" s="72"/>
      <c r="J1" s="72"/>
      <c r="K1" s="72"/>
      <c r="L1" s="72"/>
      <c r="M1" s="72"/>
      <c r="N1" s="72"/>
      <c r="O1" s="72"/>
      <c r="P1" s="72"/>
      <c r="Q1" s="72"/>
      <c r="R1" s="72"/>
      <c r="S1" s="72"/>
      <c r="T1" s="72"/>
      <c r="U1" s="72"/>
      <c r="V1" s="72"/>
    </row>
    <row r="2" spans="2:22" x14ac:dyDescent="0.25">
      <c r="B2" s="74" t="s">
        <v>1</v>
      </c>
      <c r="C2" s="74"/>
      <c r="D2" s="74"/>
      <c r="E2" s="74"/>
      <c r="F2" s="74"/>
      <c r="G2" s="74"/>
      <c r="H2" s="74"/>
      <c r="I2" s="74"/>
      <c r="J2" s="74"/>
      <c r="K2" s="74"/>
      <c r="L2" s="74"/>
      <c r="M2" s="74"/>
      <c r="N2" s="74"/>
      <c r="O2" s="74"/>
      <c r="P2" s="74"/>
      <c r="Q2" s="74"/>
      <c r="R2" s="74"/>
      <c r="S2" s="74"/>
      <c r="T2" s="74"/>
      <c r="U2" s="8"/>
      <c r="V2" s="8"/>
    </row>
    <row r="3" spans="2:22" x14ac:dyDescent="0.25">
      <c r="B3" s="74">
        <v>2021</v>
      </c>
      <c r="C3" s="74"/>
      <c r="D3" s="74"/>
      <c r="E3" s="74"/>
      <c r="F3" s="74"/>
      <c r="G3" s="74"/>
      <c r="H3" s="74"/>
      <c r="I3" s="74"/>
      <c r="J3" s="74"/>
      <c r="K3" s="74"/>
      <c r="L3" s="74"/>
      <c r="M3" s="74"/>
      <c r="N3" s="74"/>
      <c r="O3" s="74"/>
      <c r="P3" s="74"/>
      <c r="Q3" s="74"/>
      <c r="R3" s="74"/>
      <c r="S3" s="74"/>
      <c r="T3" s="74"/>
      <c r="U3" s="1"/>
      <c r="V3" s="1"/>
    </row>
    <row r="4" spans="2:22" x14ac:dyDescent="0.25">
      <c r="B4" s="74" t="s">
        <v>215</v>
      </c>
      <c r="C4" s="74"/>
      <c r="D4" s="74"/>
      <c r="E4" s="74"/>
      <c r="F4" s="74"/>
      <c r="G4" s="74"/>
      <c r="H4" s="74"/>
      <c r="I4" s="74"/>
      <c r="J4" s="74"/>
      <c r="K4" s="74"/>
      <c r="L4" s="74"/>
      <c r="M4" s="74"/>
      <c r="N4" s="74"/>
      <c r="O4" s="74"/>
      <c r="P4" s="74"/>
      <c r="Q4" s="74"/>
      <c r="R4" s="74"/>
      <c r="S4" s="74"/>
      <c r="T4" s="74"/>
      <c r="U4" s="74"/>
      <c r="V4" s="74"/>
    </row>
    <row r="5" spans="2:22" ht="18.75" x14ac:dyDescent="0.3">
      <c r="B5" s="78" t="s">
        <v>12</v>
      </c>
      <c r="C5" s="79"/>
      <c r="D5" s="79"/>
      <c r="E5" s="79"/>
      <c r="F5" s="79"/>
      <c r="G5" s="79"/>
      <c r="H5" s="79"/>
      <c r="I5" s="79"/>
      <c r="J5" s="79"/>
      <c r="K5" s="79"/>
      <c r="L5" s="79"/>
      <c r="M5" s="79"/>
      <c r="N5" s="79"/>
      <c r="O5" s="79"/>
      <c r="P5" s="79"/>
      <c r="Q5" s="79"/>
      <c r="R5" s="79"/>
      <c r="S5" s="79"/>
      <c r="T5" s="80"/>
      <c r="U5" s="3"/>
      <c r="V5" s="3"/>
    </row>
    <row r="6" spans="2:22" x14ac:dyDescent="0.25">
      <c r="B6" s="81" t="s">
        <v>10</v>
      </c>
      <c r="C6" s="83" t="s">
        <v>11</v>
      </c>
      <c r="D6" s="83" t="s">
        <v>2</v>
      </c>
      <c r="E6" s="83" t="s">
        <v>3</v>
      </c>
      <c r="F6" s="85" t="s">
        <v>15</v>
      </c>
      <c r="G6" s="86"/>
      <c r="H6" s="86"/>
      <c r="I6" s="86"/>
      <c r="J6" s="86"/>
      <c r="K6" s="86"/>
      <c r="L6" s="87"/>
      <c r="M6" s="88" t="s">
        <v>19</v>
      </c>
      <c r="N6" s="89"/>
      <c r="O6" s="75" t="s">
        <v>24</v>
      </c>
      <c r="P6" s="76"/>
      <c r="Q6" s="76"/>
      <c r="R6" s="76"/>
      <c r="S6" s="76"/>
      <c r="T6" s="77"/>
      <c r="U6" s="3"/>
      <c r="V6" s="3"/>
    </row>
    <row r="7" spans="2:22" ht="67.5" x14ac:dyDescent="0.25">
      <c r="B7" s="82"/>
      <c r="C7" s="84"/>
      <c r="D7" s="84"/>
      <c r="E7" s="84"/>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79.5" x14ac:dyDescent="0.25">
      <c r="B8" s="9" t="s">
        <v>190</v>
      </c>
      <c r="C8" s="9" t="s">
        <v>32</v>
      </c>
      <c r="D8" s="9" t="s">
        <v>26</v>
      </c>
      <c r="E8" s="9" t="s">
        <v>63</v>
      </c>
      <c r="F8" s="9" t="s">
        <v>28</v>
      </c>
      <c r="G8" s="9" t="s">
        <v>28</v>
      </c>
      <c r="H8" s="10">
        <v>0</v>
      </c>
      <c r="I8" s="10">
        <v>0</v>
      </c>
      <c r="J8" s="10">
        <f>L8</f>
        <v>136483.42000000001</v>
      </c>
      <c r="K8" s="10">
        <v>0</v>
      </c>
      <c r="L8" s="10">
        <v>136483.42000000001</v>
      </c>
      <c r="M8" s="9" t="s">
        <v>29</v>
      </c>
      <c r="N8" s="9" t="s">
        <v>30</v>
      </c>
      <c r="O8" s="9" t="s">
        <v>36</v>
      </c>
      <c r="P8" s="12">
        <v>43739</v>
      </c>
      <c r="Q8" s="11">
        <v>136483.42000000001</v>
      </c>
      <c r="R8" s="12">
        <v>43742</v>
      </c>
      <c r="S8" s="12">
        <v>43756</v>
      </c>
      <c r="T8" s="13">
        <v>1</v>
      </c>
      <c r="U8" s="14">
        <v>1</v>
      </c>
    </row>
  </sheetData>
  <mergeCells count="12">
    <mergeCell ref="O6:T6"/>
    <mergeCell ref="B1:V1"/>
    <mergeCell ref="B4:V4"/>
    <mergeCell ref="B5:T5"/>
    <mergeCell ref="B6:B7"/>
    <mergeCell ref="C6:C7"/>
    <mergeCell ref="D6:D7"/>
    <mergeCell ref="E6:E7"/>
    <mergeCell ref="F6:L6"/>
    <mergeCell ref="M6:N6"/>
    <mergeCell ref="B2:T2"/>
    <mergeCell ref="B3:T3"/>
  </mergeCells>
  <printOptions horizontalCentered="1" verticalCentered="1"/>
  <pageMargins left="0.70866141732283472" right="0.70866141732283472" top="0.74803149606299213" bottom="0.74803149606299213" header="0.31496062992125984" footer="0.31496062992125984"/>
  <pageSetup paperSize="5" scale="50" fitToHeight="0"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9"/>
  <sheetViews>
    <sheetView zoomScale="80" zoomScaleNormal="80" workbookViewId="0">
      <pane xSplit="5" ySplit="7" topLeftCell="L8" activePane="bottomRight" state="frozen"/>
      <selection activeCell="D22" sqref="D22:F22"/>
      <selection pane="topRight" activeCell="D22" sqref="D22:F22"/>
      <selection pane="bottomLeft" activeCell="D22" sqref="D22:F22"/>
      <selection pane="bottomRight" activeCell="B4" sqref="B4:V4"/>
    </sheetView>
  </sheetViews>
  <sheetFormatPr baseColWidth="10" defaultRowHeight="15" x14ac:dyDescent="0.25"/>
  <cols>
    <col min="1" max="1" width="1.7109375" customWidth="1"/>
    <col min="2" max="2" width="48" customWidth="1"/>
    <col min="3" max="3" width="17.85546875" customWidth="1"/>
    <col min="5" max="5" width="34.7109375" customWidth="1"/>
    <col min="8" max="8" width="12.140625" bestFit="1" customWidth="1"/>
    <col min="9" max="9" width="14.7109375" bestFit="1" customWidth="1"/>
    <col min="10" max="10" width="11.7109375" bestFit="1" customWidth="1"/>
    <col min="12" max="12" width="12.5703125" bestFit="1" customWidth="1"/>
    <col min="16" max="16" width="11.7109375" bestFit="1" customWidth="1"/>
    <col min="17" max="17" width="13.85546875" bestFit="1" customWidth="1"/>
  </cols>
  <sheetData>
    <row r="1" spans="2:22" ht="15.75" x14ac:dyDescent="0.25">
      <c r="B1" s="72" t="s">
        <v>0</v>
      </c>
      <c r="C1" s="72"/>
      <c r="D1" s="72"/>
      <c r="E1" s="72"/>
      <c r="F1" s="72"/>
      <c r="G1" s="72"/>
      <c r="H1" s="72"/>
      <c r="I1" s="72"/>
      <c r="J1" s="72"/>
      <c r="K1" s="72"/>
      <c r="L1" s="72"/>
      <c r="M1" s="72"/>
      <c r="N1" s="72"/>
      <c r="O1" s="72"/>
      <c r="P1" s="72"/>
      <c r="Q1" s="72"/>
      <c r="R1" s="72"/>
      <c r="S1" s="72"/>
      <c r="T1" s="72"/>
      <c r="U1" s="72"/>
      <c r="V1" s="72"/>
    </row>
    <row r="2" spans="2:22" x14ac:dyDescent="0.25">
      <c r="B2" s="74" t="s">
        <v>1</v>
      </c>
      <c r="C2" s="74"/>
      <c r="D2" s="74"/>
      <c r="E2" s="74"/>
      <c r="F2" s="74"/>
      <c r="G2" s="74"/>
      <c r="H2" s="74"/>
      <c r="I2" s="74"/>
      <c r="J2" s="74"/>
      <c r="K2" s="74"/>
      <c r="L2" s="74"/>
      <c r="M2" s="74"/>
      <c r="N2" s="74"/>
      <c r="O2" s="74"/>
      <c r="P2" s="74"/>
      <c r="Q2" s="74"/>
      <c r="R2" s="74"/>
      <c r="S2" s="74"/>
      <c r="T2" s="74"/>
      <c r="U2" s="8"/>
      <c r="V2" s="8"/>
    </row>
    <row r="3" spans="2:22" x14ac:dyDescent="0.25">
      <c r="B3" s="74">
        <v>2021</v>
      </c>
      <c r="C3" s="74"/>
      <c r="D3" s="74"/>
      <c r="E3" s="74"/>
      <c r="F3" s="74"/>
      <c r="G3" s="74"/>
      <c r="H3" s="74"/>
      <c r="I3" s="74"/>
      <c r="J3" s="74"/>
      <c r="K3" s="74"/>
      <c r="L3" s="74"/>
      <c r="M3" s="74"/>
      <c r="N3" s="74"/>
      <c r="O3" s="74"/>
      <c r="P3" s="74"/>
      <c r="Q3" s="74"/>
      <c r="R3" s="74"/>
      <c r="S3" s="74"/>
      <c r="T3" s="74"/>
      <c r="U3" s="1"/>
      <c r="V3" s="1"/>
    </row>
    <row r="4" spans="2:22" x14ac:dyDescent="0.25">
      <c r="B4" s="74" t="s">
        <v>107</v>
      </c>
      <c r="C4" s="74"/>
      <c r="D4" s="74"/>
      <c r="E4" s="74"/>
      <c r="F4" s="74"/>
      <c r="G4" s="74"/>
      <c r="H4" s="74"/>
      <c r="I4" s="74"/>
      <c r="J4" s="74"/>
      <c r="K4" s="74"/>
      <c r="L4" s="74"/>
      <c r="M4" s="74"/>
      <c r="N4" s="74"/>
      <c r="O4" s="74"/>
      <c r="P4" s="74"/>
      <c r="Q4" s="74"/>
      <c r="R4" s="74"/>
      <c r="S4" s="74"/>
      <c r="T4" s="74"/>
      <c r="U4" s="74"/>
      <c r="V4" s="74"/>
    </row>
    <row r="5" spans="2:22" ht="18.75" x14ac:dyDescent="0.3">
      <c r="B5" s="78" t="s">
        <v>12</v>
      </c>
      <c r="C5" s="79"/>
      <c r="D5" s="79"/>
      <c r="E5" s="79"/>
      <c r="F5" s="79"/>
      <c r="G5" s="79"/>
      <c r="H5" s="79"/>
      <c r="I5" s="79"/>
      <c r="J5" s="79"/>
      <c r="K5" s="79"/>
      <c r="L5" s="79"/>
      <c r="M5" s="79"/>
      <c r="N5" s="79"/>
      <c r="O5" s="79"/>
      <c r="P5" s="79"/>
      <c r="Q5" s="79"/>
      <c r="R5" s="79"/>
      <c r="S5" s="79"/>
      <c r="T5" s="80"/>
      <c r="U5" s="3"/>
      <c r="V5" s="3"/>
    </row>
    <row r="6" spans="2:22" ht="15" customHeight="1" x14ac:dyDescent="0.25">
      <c r="B6" s="90" t="s">
        <v>10</v>
      </c>
      <c r="C6" s="91" t="s">
        <v>11</v>
      </c>
      <c r="D6" s="91" t="s">
        <v>2</v>
      </c>
      <c r="E6" s="91" t="s">
        <v>3</v>
      </c>
      <c r="F6" s="92" t="s">
        <v>15</v>
      </c>
      <c r="G6" s="93"/>
      <c r="H6" s="93"/>
      <c r="I6" s="93"/>
      <c r="J6" s="93"/>
      <c r="K6" s="93"/>
      <c r="L6" s="94"/>
      <c r="M6" s="88" t="s">
        <v>19</v>
      </c>
      <c r="N6" s="89"/>
      <c r="O6" s="75" t="s">
        <v>24</v>
      </c>
      <c r="P6" s="76"/>
      <c r="Q6" s="76"/>
      <c r="R6" s="76"/>
      <c r="S6" s="76"/>
      <c r="T6" s="77"/>
      <c r="U6" s="3"/>
      <c r="V6" s="3"/>
    </row>
    <row r="7" spans="2:22" ht="78.75" x14ac:dyDescent="0.25">
      <c r="B7" s="82"/>
      <c r="C7" s="84"/>
      <c r="D7" s="84"/>
      <c r="E7" s="84"/>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101.25" x14ac:dyDescent="0.25">
      <c r="B8" s="36" t="s">
        <v>212</v>
      </c>
      <c r="C8" s="36" t="s">
        <v>32</v>
      </c>
      <c r="D8" s="36" t="s">
        <v>26</v>
      </c>
      <c r="E8" s="36" t="s">
        <v>214</v>
      </c>
      <c r="F8" s="36" t="s">
        <v>28</v>
      </c>
      <c r="G8" s="36" t="s">
        <v>28</v>
      </c>
      <c r="H8" s="37">
        <v>0</v>
      </c>
      <c r="I8" s="37">
        <v>0</v>
      </c>
      <c r="J8" s="37">
        <f>L8</f>
        <v>4531100.8899999997</v>
      </c>
      <c r="K8" s="37">
        <v>0</v>
      </c>
      <c r="L8" s="38">
        <v>4531100.8899999997</v>
      </c>
      <c r="M8" s="36" t="s">
        <v>211</v>
      </c>
      <c r="N8" s="36" t="s">
        <v>30</v>
      </c>
      <c r="O8" s="36" t="s">
        <v>213</v>
      </c>
      <c r="P8" s="39">
        <v>44285</v>
      </c>
      <c r="Q8" s="37">
        <v>4591134.49</v>
      </c>
      <c r="R8" s="39">
        <v>44291</v>
      </c>
      <c r="S8" s="39">
        <v>44410</v>
      </c>
      <c r="T8" s="40">
        <v>1</v>
      </c>
      <c r="U8" s="40">
        <v>0.98699999999999999</v>
      </c>
    </row>
    <row r="9" spans="2:22" ht="78.75" x14ac:dyDescent="0.25">
      <c r="B9" s="36" t="s">
        <v>243</v>
      </c>
      <c r="C9" s="36" t="s">
        <v>32</v>
      </c>
      <c r="D9" s="36" t="s">
        <v>26</v>
      </c>
      <c r="E9" s="36" t="s">
        <v>245</v>
      </c>
      <c r="F9" s="36" t="s">
        <v>28</v>
      </c>
      <c r="G9" s="36" t="s">
        <v>28</v>
      </c>
      <c r="H9" s="37">
        <v>0</v>
      </c>
      <c r="I9" s="37">
        <v>0</v>
      </c>
      <c r="J9" s="37">
        <f t="shared" ref="J9" si="0">L9</f>
        <v>52420.4</v>
      </c>
      <c r="K9" s="37">
        <v>0</v>
      </c>
      <c r="L9" s="38">
        <v>52420.4</v>
      </c>
      <c r="M9" s="36" t="s">
        <v>242</v>
      </c>
      <c r="N9" s="36" t="s">
        <v>30</v>
      </c>
      <c r="O9" s="36" t="s">
        <v>244</v>
      </c>
      <c r="P9" s="39">
        <v>44470</v>
      </c>
      <c r="Q9" s="37">
        <v>149845.32</v>
      </c>
      <c r="R9" s="39">
        <v>44475</v>
      </c>
      <c r="S9" s="39">
        <v>44519</v>
      </c>
      <c r="T9" s="40">
        <v>1</v>
      </c>
      <c r="U9" s="40">
        <v>0.3498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50" fitToHeight="0"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45"/>
  <sheetViews>
    <sheetView workbookViewId="0">
      <selection activeCell="C18" sqref="C16:C18"/>
    </sheetView>
  </sheetViews>
  <sheetFormatPr baseColWidth="10" defaultColWidth="25.85546875" defaultRowHeight="11.25" x14ac:dyDescent="0.2"/>
  <cols>
    <col min="1" max="1" width="2.140625" style="26" customWidth="1"/>
    <col min="2" max="2" width="56.42578125" style="26" customWidth="1"/>
    <col min="3" max="3" width="25.85546875" style="26"/>
    <col min="4" max="4" width="9.42578125" style="26" bestFit="1" customWidth="1"/>
    <col min="5" max="5" width="69.5703125" style="26" customWidth="1"/>
    <col min="6" max="6" width="10.28515625" style="26" bestFit="1" customWidth="1"/>
    <col min="7" max="7" width="13.140625" style="26" bestFit="1" customWidth="1"/>
    <col min="8" max="10" width="21.7109375" style="26" bestFit="1" customWidth="1"/>
    <col min="11" max="11" width="18.140625" style="26" bestFit="1" customWidth="1"/>
    <col min="12" max="12" width="11.7109375" style="26" bestFit="1" customWidth="1"/>
    <col min="13" max="13" width="25.85546875" style="26"/>
    <col min="14" max="14" width="19.7109375" style="26" bestFit="1" customWidth="1"/>
    <col min="15" max="15" width="24.85546875" style="26" bestFit="1" customWidth="1"/>
    <col min="16" max="16" width="18.28515625" style="26" bestFit="1" customWidth="1"/>
    <col min="17" max="17" width="15" style="26" bestFit="1" customWidth="1"/>
    <col min="18" max="18" width="12.42578125" style="26" bestFit="1" customWidth="1"/>
    <col min="19" max="19" width="14" style="26" bestFit="1" customWidth="1"/>
    <col min="20" max="20" width="14.5703125" style="26" bestFit="1" customWidth="1"/>
    <col min="21" max="21" width="17.42578125" style="26" bestFit="1" customWidth="1"/>
    <col min="22" max="16384" width="25.85546875" style="26"/>
  </cols>
  <sheetData>
    <row r="1" spans="2:22" x14ac:dyDescent="0.2">
      <c r="B1" s="100" t="s">
        <v>0</v>
      </c>
      <c r="C1" s="100"/>
      <c r="D1" s="100"/>
      <c r="E1" s="100"/>
      <c r="F1" s="100"/>
      <c r="G1" s="100"/>
      <c r="H1" s="100"/>
      <c r="I1" s="100"/>
      <c r="J1" s="100"/>
      <c r="K1" s="100"/>
      <c r="L1" s="100"/>
      <c r="M1" s="100"/>
      <c r="N1" s="100"/>
      <c r="O1" s="100"/>
      <c r="P1" s="100"/>
      <c r="Q1" s="100"/>
      <c r="R1" s="100"/>
      <c r="S1" s="100"/>
      <c r="T1" s="100"/>
      <c r="U1" s="100"/>
    </row>
    <row r="2" spans="2:22" x14ac:dyDescent="0.2">
      <c r="B2" s="101" t="s">
        <v>1</v>
      </c>
      <c r="C2" s="101"/>
      <c r="D2" s="101"/>
      <c r="E2" s="101"/>
      <c r="F2" s="101"/>
      <c r="G2" s="101"/>
      <c r="H2" s="101"/>
      <c r="I2" s="101"/>
      <c r="J2" s="101"/>
      <c r="K2" s="101"/>
      <c r="L2" s="101"/>
      <c r="M2" s="101"/>
      <c r="N2" s="101"/>
      <c r="O2" s="101"/>
      <c r="P2" s="101"/>
      <c r="Q2" s="101"/>
      <c r="R2" s="101"/>
      <c r="S2" s="101"/>
      <c r="T2" s="101"/>
      <c r="U2" s="27"/>
    </row>
    <row r="3" spans="2:22" x14ac:dyDescent="0.2">
      <c r="B3" s="101">
        <v>2019</v>
      </c>
      <c r="C3" s="101"/>
      <c r="D3" s="101"/>
      <c r="E3" s="101"/>
      <c r="F3" s="101"/>
      <c r="G3" s="101"/>
      <c r="H3" s="101"/>
      <c r="I3" s="101"/>
      <c r="J3" s="101"/>
      <c r="K3" s="101"/>
      <c r="L3" s="101"/>
      <c r="M3" s="101"/>
      <c r="N3" s="101"/>
      <c r="O3" s="101"/>
      <c r="P3" s="101"/>
      <c r="Q3" s="101"/>
      <c r="R3" s="101"/>
      <c r="S3" s="101"/>
      <c r="T3" s="101"/>
      <c r="U3" s="28"/>
    </row>
    <row r="4" spans="2:22" x14ac:dyDescent="0.2">
      <c r="B4" s="101" t="s">
        <v>107</v>
      </c>
      <c r="C4" s="101"/>
      <c r="D4" s="101"/>
      <c r="E4" s="101"/>
      <c r="F4" s="101"/>
      <c r="G4" s="101"/>
      <c r="H4" s="101"/>
      <c r="I4" s="101"/>
      <c r="J4" s="101"/>
      <c r="K4" s="101"/>
      <c r="L4" s="101"/>
      <c r="M4" s="101"/>
      <c r="N4" s="101"/>
      <c r="O4" s="101"/>
      <c r="P4" s="101"/>
      <c r="Q4" s="101"/>
      <c r="R4" s="101"/>
      <c r="S4" s="101"/>
      <c r="T4" s="101"/>
      <c r="U4" s="101"/>
    </row>
    <row r="5" spans="2:22" x14ac:dyDescent="0.2">
      <c r="B5" s="102" t="s">
        <v>12</v>
      </c>
      <c r="C5" s="98"/>
      <c r="D5" s="98"/>
      <c r="E5" s="98"/>
      <c r="F5" s="98"/>
      <c r="G5" s="98"/>
      <c r="H5" s="98"/>
      <c r="I5" s="98"/>
      <c r="J5" s="98"/>
      <c r="K5" s="98"/>
      <c r="L5" s="98"/>
      <c r="M5" s="98"/>
      <c r="N5" s="98"/>
      <c r="O5" s="98"/>
      <c r="P5" s="98"/>
      <c r="Q5" s="98"/>
      <c r="R5" s="98"/>
      <c r="S5" s="98"/>
      <c r="T5" s="99"/>
      <c r="U5" s="29"/>
    </row>
    <row r="6" spans="2:22" x14ac:dyDescent="0.2">
      <c r="B6" s="103" t="s">
        <v>10</v>
      </c>
      <c r="C6" s="105" t="s">
        <v>11</v>
      </c>
      <c r="D6" s="105" t="s">
        <v>2</v>
      </c>
      <c r="E6" s="105" t="s">
        <v>3</v>
      </c>
      <c r="F6" s="107" t="s">
        <v>15</v>
      </c>
      <c r="G6" s="108"/>
      <c r="H6" s="108"/>
      <c r="I6" s="108"/>
      <c r="J6" s="108"/>
      <c r="K6" s="108"/>
      <c r="L6" s="109"/>
      <c r="M6" s="95" t="s">
        <v>19</v>
      </c>
      <c r="N6" s="96"/>
      <c r="O6" s="97" t="s">
        <v>24</v>
      </c>
      <c r="P6" s="98"/>
      <c r="Q6" s="98"/>
      <c r="R6" s="98"/>
      <c r="S6" s="98"/>
      <c r="T6" s="99"/>
      <c r="U6" s="29"/>
    </row>
    <row r="7" spans="2:22" ht="45" x14ac:dyDescent="0.2">
      <c r="B7" s="104"/>
      <c r="C7" s="106"/>
      <c r="D7" s="106"/>
      <c r="E7" s="106"/>
      <c r="F7" s="6" t="s">
        <v>4</v>
      </c>
      <c r="G7" s="6" t="s">
        <v>13</v>
      </c>
      <c r="H7" s="30" t="s">
        <v>6</v>
      </c>
      <c r="I7" s="30" t="s">
        <v>7</v>
      </c>
      <c r="J7" s="30" t="s">
        <v>8</v>
      </c>
      <c r="K7" s="30" t="s">
        <v>14</v>
      </c>
      <c r="L7" s="30" t="s">
        <v>17</v>
      </c>
      <c r="M7" s="6" t="s">
        <v>16</v>
      </c>
      <c r="N7" s="6" t="s">
        <v>18</v>
      </c>
      <c r="O7" s="6" t="s">
        <v>5</v>
      </c>
      <c r="P7" s="6" t="s">
        <v>20</v>
      </c>
      <c r="Q7" s="6" t="s">
        <v>21</v>
      </c>
      <c r="R7" s="6" t="s">
        <v>22</v>
      </c>
      <c r="S7" s="6" t="s">
        <v>23</v>
      </c>
      <c r="T7" s="31" t="s">
        <v>9</v>
      </c>
      <c r="U7" s="31" t="s">
        <v>35</v>
      </c>
    </row>
    <row r="8" spans="2:22" s="32" customFormat="1" ht="45" x14ac:dyDescent="0.2">
      <c r="B8" s="21" t="s">
        <v>50</v>
      </c>
      <c r="C8" s="21" t="s">
        <v>32</v>
      </c>
      <c r="D8" s="21" t="s">
        <v>26</v>
      </c>
      <c r="E8" s="21" t="s">
        <v>63</v>
      </c>
      <c r="F8" s="21" t="s">
        <v>28</v>
      </c>
      <c r="G8" s="21" t="s">
        <v>28</v>
      </c>
      <c r="H8" s="22">
        <v>0</v>
      </c>
      <c r="I8" s="22">
        <v>0</v>
      </c>
      <c r="J8" s="23">
        <v>56372.3</v>
      </c>
      <c r="K8" s="22">
        <v>0</v>
      </c>
      <c r="L8" s="22">
        <v>56372.3</v>
      </c>
      <c r="M8" s="21" t="s">
        <v>29</v>
      </c>
      <c r="N8" s="21" t="s">
        <v>30</v>
      </c>
      <c r="O8" s="21" t="s">
        <v>36</v>
      </c>
      <c r="P8" s="24">
        <v>43739</v>
      </c>
      <c r="Q8" s="23">
        <v>136483.42000000001</v>
      </c>
      <c r="R8" s="24">
        <v>43742</v>
      </c>
      <c r="S8" s="24">
        <v>43756</v>
      </c>
      <c r="T8" s="25">
        <v>1</v>
      </c>
      <c r="U8" s="25">
        <v>0.41299999999999998</v>
      </c>
      <c r="V8" s="32">
        <v>0</v>
      </c>
    </row>
    <row r="9" spans="2:22" s="32" customFormat="1" ht="67.5" x14ac:dyDescent="0.2">
      <c r="B9" s="21" t="s">
        <v>62</v>
      </c>
      <c r="C9" s="21" t="s">
        <v>33</v>
      </c>
      <c r="D9" s="21" t="s">
        <v>26</v>
      </c>
      <c r="E9" s="21" t="s">
        <v>68</v>
      </c>
      <c r="F9" s="21" t="s">
        <v>27</v>
      </c>
      <c r="G9" s="21" t="s">
        <v>69</v>
      </c>
      <c r="H9" s="22">
        <v>0</v>
      </c>
      <c r="I9" s="22">
        <v>0</v>
      </c>
      <c r="J9" s="22">
        <v>0</v>
      </c>
      <c r="K9" s="22">
        <v>0</v>
      </c>
      <c r="L9" s="22">
        <v>579641.82999999996</v>
      </c>
      <c r="M9" s="21" t="s">
        <v>29</v>
      </c>
      <c r="N9" s="21" t="s">
        <v>30</v>
      </c>
      <c r="O9" s="21" t="s">
        <v>37</v>
      </c>
      <c r="P9" s="24">
        <v>43755</v>
      </c>
      <c r="Q9" s="23">
        <v>1101354.51</v>
      </c>
      <c r="R9" s="24">
        <v>43766</v>
      </c>
      <c r="S9" s="24">
        <v>43825</v>
      </c>
      <c r="T9" s="25">
        <v>0.89</v>
      </c>
      <c r="U9" s="25">
        <v>0</v>
      </c>
      <c r="V9" s="32">
        <v>330406.34999999998</v>
      </c>
    </row>
    <row r="10" spans="2:22" s="32" customFormat="1" ht="78.75" x14ac:dyDescent="0.2">
      <c r="B10" s="21" t="s">
        <v>51</v>
      </c>
      <c r="C10" s="21" t="s">
        <v>81</v>
      </c>
      <c r="D10" s="21" t="s">
        <v>26</v>
      </c>
      <c r="E10" s="21" t="s">
        <v>70</v>
      </c>
      <c r="F10" s="21" t="s">
        <v>27</v>
      </c>
      <c r="G10" s="21" t="s">
        <v>71</v>
      </c>
      <c r="H10" s="22">
        <v>0</v>
      </c>
      <c r="I10" s="22">
        <v>0</v>
      </c>
      <c r="J10" s="22">
        <v>0</v>
      </c>
      <c r="K10" s="22">
        <v>0</v>
      </c>
      <c r="L10" s="22">
        <v>885989.74</v>
      </c>
      <c r="M10" s="21" t="s">
        <v>29</v>
      </c>
      <c r="N10" s="21" t="s">
        <v>30</v>
      </c>
      <c r="O10" s="21" t="s">
        <v>38</v>
      </c>
      <c r="P10" s="24">
        <v>43755</v>
      </c>
      <c r="Q10" s="23">
        <v>1920148.95</v>
      </c>
      <c r="R10" s="24">
        <v>43766</v>
      </c>
      <c r="S10" s="24">
        <v>43825</v>
      </c>
      <c r="T10" s="25">
        <v>0.2</v>
      </c>
      <c r="U10" s="25">
        <v>0.15</v>
      </c>
      <c r="V10" s="32">
        <v>576044.68999999994</v>
      </c>
    </row>
    <row r="11" spans="2:22" s="32" customFormat="1" ht="56.25" x14ac:dyDescent="0.2">
      <c r="B11" s="21" t="s">
        <v>52</v>
      </c>
      <c r="C11" s="21" t="s">
        <v>75</v>
      </c>
      <c r="D11" s="21" t="s">
        <v>31</v>
      </c>
      <c r="E11" s="21" t="s">
        <v>72</v>
      </c>
      <c r="F11" s="21" t="s">
        <v>74</v>
      </c>
      <c r="G11" s="21" t="s">
        <v>73</v>
      </c>
      <c r="H11" s="22">
        <v>0</v>
      </c>
      <c r="I11" s="22">
        <v>0</v>
      </c>
      <c r="J11" s="22">
        <v>0</v>
      </c>
      <c r="K11" s="22">
        <v>0</v>
      </c>
      <c r="L11" s="22">
        <v>541564.97</v>
      </c>
      <c r="M11" s="21" t="s">
        <v>29</v>
      </c>
      <c r="N11" s="21" t="s">
        <v>30</v>
      </c>
      <c r="O11" s="21" t="s">
        <v>39</v>
      </c>
      <c r="P11" s="24">
        <v>43756</v>
      </c>
      <c r="Q11" s="23">
        <v>1805216.57</v>
      </c>
      <c r="R11" s="24">
        <v>43766</v>
      </c>
      <c r="S11" s="24">
        <v>43825</v>
      </c>
      <c r="T11" s="25">
        <v>0.3</v>
      </c>
      <c r="U11" s="25">
        <v>0.3</v>
      </c>
      <c r="V11" s="32">
        <v>541564.97</v>
      </c>
    </row>
    <row r="12" spans="2:22" s="32" customFormat="1" ht="78.75" x14ac:dyDescent="0.2">
      <c r="B12" s="21" t="s">
        <v>83</v>
      </c>
      <c r="C12" s="21" t="s">
        <v>84</v>
      </c>
      <c r="D12" s="21" t="s">
        <v>26</v>
      </c>
      <c r="E12" s="21" t="s">
        <v>76</v>
      </c>
      <c r="F12" s="21" t="s">
        <v>27</v>
      </c>
      <c r="G12" s="21" t="s">
        <v>82</v>
      </c>
      <c r="H12" s="22">
        <v>0</v>
      </c>
      <c r="I12" s="22">
        <v>0</v>
      </c>
      <c r="J12" s="22">
        <v>0</v>
      </c>
      <c r="K12" s="22">
        <v>0</v>
      </c>
      <c r="L12" s="22">
        <v>220310.45</v>
      </c>
      <c r="M12" s="21" t="s">
        <v>29</v>
      </c>
      <c r="N12" s="21" t="s">
        <v>30</v>
      </c>
      <c r="O12" s="21" t="s">
        <v>40</v>
      </c>
      <c r="P12" s="24">
        <v>43756</v>
      </c>
      <c r="Q12" s="23">
        <v>734368.16</v>
      </c>
      <c r="R12" s="24">
        <v>43766</v>
      </c>
      <c r="S12" s="24">
        <v>43825</v>
      </c>
      <c r="T12" s="25">
        <v>0.5</v>
      </c>
      <c r="U12" s="25">
        <v>0.3</v>
      </c>
      <c r="V12" s="32">
        <v>220310.45</v>
      </c>
    </row>
    <row r="13" spans="2:22" s="32" customFormat="1" ht="45" x14ac:dyDescent="0.2">
      <c r="B13" s="21" t="s">
        <v>53</v>
      </c>
      <c r="C13" s="21" t="s">
        <v>81</v>
      </c>
      <c r="D13" s="21" t="s">
        <v>26</v>
      </c>
      <c r="E13" s="21" t="s">
        <v>64</v>
      </c>
      <c r="F13" s="21" t="s">
        <v>28</v>
      </c>
      <c r="G13" s="21" t="s">
        <v>28</v>
      </c>
      <c r="H13" s="22">
        <v>0</v>
      </c>
      <c r="I13" s="22">
        <v>0</v>
      </c>
      <c r="J13" s="22">
        <v>0</v>
      </c>
      <c r="K13" s="22">
        <v>0</v>
      </c>
      <c r="L13" s="22">
        <v>212936.18</v>
      </c>
      <c r="M13" s="21" t="s">
        <v>29</v>
      </c>
      <c r="N13" s="21" t="s">
        <v>30</v>
      </c>
      <c r="O13" s="21" t="s">
        <v>41</v>
      </c>
      <c r="P13" s="24">
        <v>43756</v>
      </c>
      <c r="Q13" s="23">
        <v>709787.28</v>
      </c>
      <c r="R13" s="24">
        <v>43766</v>
      </c>
      <c r="S13" s="24">
        <v>43825</v>
      </c>
      <c r="T13" s="25">
        <v>0.12</v>
      </c>
      <c r="U13" s="25">
        <v>0.1</v>
      </c>
      <c r="V13" s="32">
        <v>212936.18</v>
      </c>
    </row>
    <row r="14" spans="2:22" s="32" customFormat="1" ht="45" x14ac:dyDescent="0.2">
      <c r="B14" s="21" t="s">
        <v>54</v>
      </c>
      <c r="C14" s="21" t="s">
        <v>34</v>
      </c>
      <c r="D14" s="21" t="s">
        <v>26</v>
      </c>
      <c r="E14" s="21" t="s">
        <v>65</v>
      </c>
      <c r="F14" s="21" t="s">
        <v>28</v>
      </c>
      <c r="G14" s="21" t="s">
        <v>28</v>
      </c>
      <c r="H14" s="22">
        <v>0</v>
      </c>
      <c r="I14" s="22">
        <v>0</v>
      </c>
      <c r="J14" s="22">
        <v>0</v>
      </c>
      <c r="K14" s="22">
        <v>0</v>
      </c>
      <c r="L14" s="22">
        <v>773506.01</v>
      </c>
      <c r="M14" s="21" t="s">
        <v>29</v>
      </c>
      <c r="N14" s="21" t="s">
        <v>30</v>
      </c>
      <c r="O14" s="21" t="s">
        <v>42</v>
      </c>
      <c r="P14" s="24">
        <v>43756</v>
      </c>
      <c r="Q14" s="23">
        <v>2187555.79</v>
      </c>
      <c r="R14" s="24">
        <v>43766</v>
      </c>
      <c r="S14" s="24">
        <v>43825</v>
      </c>
      <c r="T14" s="25">
        <v>0.1</v>
      </c>
      <c r="U14" s="25">
        <v>7.6600000000000001E-2</v>
      </c>
      <c r="V14" s="32">
        <v>656266.74</v>
      </c>
    </row>
    <row r="15" spans="2:22" s="32" customFormat="1" ht="45" x14ac:dyDescent="0.2">
      <c r="B15" s="21" t="s">
        <v>55</v>
      </c>
      <c r="C15" s="21" t="s">
        <v>34</v>
      </c>
      <c r="D15" s="21" t="s">
        <v>26</v>
      </c>
      <c r="E15" s="21" t="s">
        <v>65</v>
      </c>
      <c r="F15" s="21" t="s">
        <v>28</v>
      </c>
      <c r="G15" s="21" t="s">
        <v>28</v>
      </c>
      <c r="H15" s="22">
        <v>0</v>
      </c>
      <c r="I15" s="22">
        <v>0</v>
      </c>
      <c r="J15" s="22">
        <v>0</v>
      </c>
      <c r="K15" s="22">
        <v>0</v>
      </c>
      <c r="L15" s="22">
        <v>801366.83</v>
      </c>
      <c r="M15" s="21" t="s">
        <v>29</v>
      </c>
      <c r="N15" s="21" t="s">
        <v>30</v>
      </c>
      <c r="O15" s="21" t="s">
        <v>43</v>
      </c>
      <c r="P15" s="24">
        <v>43756</v>
      </c>
      <c r="Q15" s="23">
        <v>2091800.69</v>
      </c>
      <c r="R15" s="24">
        <v>43766</v>
      </c>
      <c r="S15" s="24">
        <v>43825</v>
      </c>
      <c r="T15" s="25">
        <v>0.2</v>
      </c>
      <c r="U15" s="25">
        <v>0.12</v>
      </c>
      <c r="V15" s="32">
        <v>627540.21</v>
      </c>
    </row>
    <row r="16" spans="2:22" s="33" customFormat="1" ht="45" x14ac:dyDescent="0.2">
      <c r="B16" s="16" t="s">
        <v>56</v>
      </c>
      <c r="C16" s="16" t="s">
        <v>85</v>
      </c>
      <c r="D16" s="16" t="s">
        <v>26</v>
      </c>
      <c r="E16" s="16" t="s">
        <v>66</v>
      </c>
      <c r="F16" s="16" t="s">
        <v>28</v>
      </c>
      <c r="G16" s="16" t="s">
        <v>28</v>
      </c>
      <c r="H16" s="17">
        <v>0</v>
      </c>
      <c r="I16" s="17">
        <v>0</v>
      </c>
      <c r="J16" s="17">
        <v>0</v>
      </c>
      <c r="K16" s="17">
        <v>0</v>
      </c>
      <c r="L16" s="17">
        <v>1774579.6400000001</v>
      </c>
      <c r="M16" s="16" t="s">
        <v>88</v>
      </c>
      <c r="N16" s="16" t="s">
        <v>30</v>
      </c>
      <c r="O16" s="16" t="s">
        <v>44</v>
      </c>
      <c r="P16" s="19">
        <v>43759</v>
      </c>
      <c r="Q16" s="18">
        <v>3115224.69</v>
      </c>
      <c r="R16" s="19">
        <v>43766</v>
      </c>
      <c r="S16" s="19">
        <v>43825</v>
      </c>
      <c r="T16" s="20">
        <v>0.5</v>
      </c>
      <c r="U16" s="20">
        <v>0.35</v>
      </c>
      <c r="V16" s="33">
        <v>934567.41</v>
      </c>
    </row>
    <row r="17" spans="2:22" s="33" customFormat="1" ht="78.75" x14ac:dyDescent="0.2">
      <c r="B17" s="16" t="s">
        <v>57</v>
      </c>
      <c r="C17" s="16" t="s">
        <v>87</v>
      </c>
      <c r="D17" s="16" t="s">
        <v>26</v>
      </c>
      <c r="E17" s="16" t="s">
        <v>77</v>
      </c>
      <c r="F17" s="16" t="s">
        <v>27</v>
      </c>
      <c r="G17" s="16" t="s">
        <v>86</v>
      </c>
      <c r="H17" s="17">
        <v>0</v>
      </c>
      <c r="I17" s="17">
        <v>0</v>
      </c>
      <c r="J17" s="17">
        <v>0</v>
      </c>
      <c r="K17" s="17">
        <v>0</v>
      </c>
      <c r="L17" s="17">
        <v>1017486.23</v>
      </c>
      <c r="M17" s="16" t="s">
        <v>89</v>
      </c>
      <c r="N17" s="16" t="s">
        <v>30</v>
      </c>
      <c r="O17" s="16" t="s">
        <v>45</v>
      </c>
      <c r="P17" s="19">
        <v>43760</v>
      </c>
      <c r="Q17" s="18">
        <v>2174603.34</v>
      </c>
      <c r="R17" s="19">
        <v>43766</v>
      </c>
      <c r="S17" s="19">
        <v>43825</v>
      </c>
      <c r="T17" s="20">
        <v>0.4</v>
      </c>
      <c r="U17" s="20">
        <v>0.2399</v>
      </c>
      <c r="V17" s="33">
        <v>652381</v>
      </c>
    </row>
    <row r="18" spans="2:22" s="33" customFormat="1" ht="78.75" x14ac:dyDescent="0.2">
      <c r="B18" s="16" t="s">
        <v>58</v>
      </c>
      <c r="C18" s="16" t="s">
        <v>25</v>
      </c>
      <c r="D18" s="16" t="s">
        <v>26</v>
      </c>
      <c r="E18" s="16" t="s">
        <v>78</v>
      </c>
      <c r="F18" s="16" t="s">
        <v>27</v>
      </c>
      <c r="G18" s="16" t="s">
        <v>90</v>
      </c>
      <c r="H18" s="17">
        <v>0</v>
      </c>
      <c r="I18" s="17">
        <v>0</v>
      </c>
      <c r="J18" s="17">
        <v>0</v>
      </c>
      <c r="K18" s="17">
        <v>0</v>
      </c>
      <c r="L18" s="17">
        <v>5760298.1699999999</v>
      </c>
      <c r="M18" s="16" t="s">
        <v>91</v>
      </c>
      <c r="N18" s="16" t="s">
        <v>30</v>
      </c>
      <c r="O18" s="16" t="s">
        <v>46</v>
      </c>
      <c r="P18" s="19">
        <v>43760</v>
      </c>
      <c r="Q18" s="18">
        <v>12705445.050000001</v>
      </c>
      <c r="R18" s="19">
        <v>43766</v>
      </c>
      <c r="S18" s="19">
        <v>43825</v>
      </c>
      <c r="T18" s="20">
        <v>0.25</v>
      </c>
      <c r="U18" s="20">
        <v>0.2</v>
      </c>
      <c r="V18" s="33">
        <v>3811633.51</v>
      </c>
    </row>
    <row r="19" spans="2:22" s="32" customFormat="1" ht="45" x14ac:dyDescent="0.2">
      <c r="B19" s="21" t="s">
        <v>59</v>
      </c>
      <c r="C19" s="21" t="s">
        <v>92</v>
      </c>
      <c r="D19" s="21" t="s">
        <v>26</v>
      </c>
      <c r="E19" s="21" t="s">
        <v>67</v>
      </c>
      <c r="F19" s="21" t="s">
        <v>28</v>
      </c>
      <c r="G19" s="21" t="s">
        <v>28</v>
      </c>
      <c r="H19" s="22">
        <v>0</v>
      </c>
      <c r="I19" s="22">
        <v>0</v>
      </c>
      <c r="J19" s="22">
        <v>0</v>
      </c>
      <c r="K19" s="22">
        <v>0</v>
      </c>
      <c r="L19" s="22">
        <v>478723.15</v>
      </c>
      <c r="M19" s="21" t="s">
        <v>29</v>
      </c>
      <c r="N19" s="21" t="s">
        <v>30</v>
      </c>
      <c r="O19" s="21" t="s">
        <v>47</v>
      </c>
      <c r="P19" s="24">
        <v>43766</v>
      </c>
      <c r="Q19" s="23">
        <v>1595743.82</v>
      </c>
      <c r="R19" s="24">
        <v>43770</v>
      </c>
      <c r="S19" s="24">
        <v>43829</v>
      </c>
      <c r="T19" s="25">
        <v>0.1</v>
      </c>
      <c r="U19" s="25">
        <v>0.08</v>
      </c>
      <c r="V19" s="32">
        <v>478723.15</v>
      </c>
    </row>
    <row r="20" spans="2:22" s="33" customFormat="1" ht="78.75" x14ac:dyDescent="0.2">
      <c r="B20" s="16" t="s">
        <v>60</v>
      </c>
      <c r="C20" s="16" t="s">
        <v>25</v>
      </c>
      <c r="D20" s="16" t="s">
        <v>26</v>
      </c>
      <c r="E20" s="16" t="s">
        <v>79</v>
      </c>
      <c r="F20" s="16" t="s">
        <v>27</v>
      </c>
      <c r="G20" s="16" t="s">
        <v>94</v>
      </c>
      <c r="H20" s="17">
        <v>0</v>
      </c>
      <c r="I20" s="17">
        <v>0</v>
      </c>
      <c r="J20" s="17">
        <v>0</v>
      </c>
      <c r="K20" s="17">
        <v>0</v>
      </c>
      <c r="L20" s="17">
        <v>0</v>
      </c>
      <c r="M20" s="16" t="s">
        <v>93</v>
      </c>
      <c r="N20" s="16" t="s">
        <v>30</v>
      </c>
      <c r="O20" s="16" t="s">
        <v>48</v>
      </c>
      <c r="P20" s="19">
        <v>43767</v>
      </c>
      <c r="Q20" s="18">
        <v>2794288.21</v>
      </c>
      <c r="R20" s="19">
        <v>43770</v>
      </c>
      <c r="S20" s="19">
        <v>43829</v>
      </c>
      <c r="T20" s="20">
        <v>0.3</v>
      </c>
      <c r="U20" s="20">
        <v>0.3</v>
      </c>
      <c r="V20" s="33">
        <v>0</v>
      </c>
    </row>
    <row r="21" spans="2:22" s="32" customFormat="1" ht="78.75" x14ac:dyDescent="0.2">
      <c r="B21" s="21" t="s">
        <v>61</v>
      </c>
      <c r="C21" s="21" t="s">
        <v>25</v>
      </c>
      <c r="D21" s="21" t="s">
        <v>26</v>
      </c>
      <c r="E21" s="21" t="s">
        <v>80</v>
      </c>
      <c r="F21" s="21" t="s">
        <v>27</v>
      </c>
      <c r="G21" s="21" t="s">
        <v>95</v>
      </c>
      <c r="H21" s="22">
        <v>0</v>
      </c>
      <c r="I21" s="22">
        <v>0</v>
      </c>
      <c r="J21" s="22">
        <v>0</v>
      </c>
      <c r="K21" s="22">
        <v>0</v>
      </c>
      <c r="L21" s="22">
        <v>604499.39</v>
      </c>
      <c r="M21" s="21" t="s">
        <v>29</v>
      </c>
      <c r="N21" s="21" t="s">
        <v>30</v>
      </c>
      <c r="O21" s="21" t="s">
        <v>49</v>
      </c>
      <c r="P21" s="24">
        <v>43767</v>
      </c>
      <c r="Q21" s="23">
        <v>2014997.96</v>
      </c>
      <c r="R21" s="24">
        <v>43770</v>
      </c>
      <c r="S21" s="24">
        <v>43829</v>
      </c>
      <c r="T21" s="25">
        <v>0.3</v>
      </c>
      <c r="U21" s="25">
        <v>0.3</v>
      </c>
      <c r="V21" s="32">
        <v>604499.39</v>
      </c>
    </row>
    <row r="22" spans="2:22" s="33" customFormat="1" ht="78.75" x14ac:dyDescent="0.2">
      <c r="B22" s="16" t="s">
        <v>96</v>
      </c>
      <c r="C22" s="16" t="s">
        <v>97</v>
      </c>
      <c r="D22" s="16" t="s">
        <v>31</v>
      </c>
      <c r="E22" s="16" t="s">
        <v>100</v>
      </c>
      <c r="F22" s="16" t="s">
        <v>27</v>
      </c>
      <c r="G22" s="16" t="s">
        <v>99</v>
      </c>
      <c r="H22" s="17">
        <v>0</v>
      </c>
      <c r="I22" s="17">
        <v>0</v>
      </c>
      <c r="J22" s="17">
        <v>0</v>
      </c>
      <c r="K22" s="17">
        <v>0</v>
      </c>
      <c r="L22" s="17">
        <v>681757.98</v>
      </c>
      <c r="M22" s="16" t="s">
        <v>98</v>
      </c>
      <c r="N22" s="16" t="s">
        <v>30</v>
      </c>
      <c r="O22" s="16" t="s">
        <v>101</v>
      </c>
      <c r="P22" s="19">
        <v>43768</v>
      </c>
      <c r="Q22" s="18">
        <v>2272526.59</v>
      </c>
      <c r="R22" s="19">
        <v>43770</v>
      </c>
      <c r="S22" s="19">
        <v>43829</v>
      </c>
      <c r="T22" s="20">
        <v>0.15</v>
      </c>
      <c r="U22" s="20">
        <v>0.1</v>
      </c>
      <c r="V22" s="33">
        <v>681757.98</v>
      </c>
    </row>
    <row r="23" spans="2:22" s="32" customFormat="1" ht="45" x14ac:dyDescent="0.2">
      <c r="B23" s="21" t="s">
        <v>102</v>
      </c>
      <c r="C23" s="21" t="s">
        <v>103</v>
      </c>
      <c r="D23" s="21" t="s">
        <v>26</v>
      </c>
      <c r="E23" s="21" t="s">
        <v>67</v>
      </c>
      <c r="F23" s="21" t="s">
        <v>28</v>
      </c>
      <c r="G23" s="21" t="s">
        <v>28</v>
      </c>
      <c r="H23" s="22"/>
      <c r="I23" s="22"/>
      <c r="J23" s="22"/>
      <c r="K23" s="22"/>
      <c r="L23" s="22">
        <v>380881.08</v>
      </c>
      <c r="M23" s="21" t="s">
        <v>29</v>
      </c>
      <c r="N23" s="21" t="s">
        <v>30</v>
      </c>
      <c r="O23" s="21" t="s">
        <v>104</v>
      </c>
      <c r="P23" s="24" t="s">
        <v>141</v>
      </c>
      <c r="Q23" s="23">
        <v>1269603.6000000001</v>
      </c>
      <c r="R23" s="24">
        <v>43780</v>
      </c>
      <c r="S23" s="24">
        <v>43829</v>
      </c>
      <c r="T23" s="25">
        <v>0.15</v>
      </c>
      <c r="U23" s="25">
        <v>0.3</v>
      </c>
      <c r="V23" s="32">
        <v>380881.08</v>
      </c>
    </row>
    <row r="24" spans="2:22" s="32" customFormat="1" ht="45" x14ac:dyDescent="0.2">
      <c r="B24" s="21" t="s">
        <v>108</v>
      </c>
      <c r="C24" s="21" t="s">
        <v>97</v>
      </c>
      <c r="D24" s="21" t="s">
        <v>26</v>
      </c>
      <c r="E24" s="21" t="s">
        <v>130</v>
      </c>
      <c r="F24" s="21" t="s">
        <v>28</v>
      </c>
      <c r="G24" s="21" t="s">
        <v>28</v>
      </c>
      <c r="H24" s="22"/>
      <c r="I24" s="22"/>
      <c r="J24" s="22"/>
      <c r="K24" s="22"/>
      <c r="L24" s="22">
        <v>0</v>
      </c>
      <c r="M24" s="21" t="s">
        <v>29</v>
      </c>
      <c r="N24" s="21" t="s">
        <v>30</v>
      </c>
      <c r="O24" s="21" t="s">
        <v>105</v>
      </c>
      <c r="P24" s="24" t="s">
        <v>142</v>
      </c>
      <c r="Q24" s="23">
        <v>426236.14</v>
      </c>
      <c r="R24" s="24">
        <v>43780</v>
      </c>
      <c r="S24" s="24">
        <v>43824</v>
      </c>
      <c r="T24" s="25">
        <v>0</v>
      </c>
      <c r="U24" s="25">
        <v>0</v>
      </c>
    </row>
    <row r="25" spans="2:22" s="32" customFormat="1" ht="45" x14ac:dyDescent="0.2">
      <c r="B25" s="21" t="s">
        <v>109</v>
      </c>
      <c r="C25" s="21" t="s">
        <v>97</v>
      </c>
      <c r="D25" s="21" t="s">
        <v>26</v>
      </c>
      <c r="E25" s="21" t="s">
        <v>130</v>
      </c>
      <c r="F25" s="21" t="s">
        <v>28</v>
      </c>
      <c r="G25" s="21" t="s">
        <v>28</v>
      </c>
      <c r="H25" s="22"/>
      <c r="I25" s="22"/>
      <c r="J25" s="22"/>
      <c r="K25" s="22"/>
      <c r="L25" s="22">
        <v>0</v>
      </c>
      <c r="M25" s="21" t="s">
        <v>29</v>
      </c>
      <c r="N25" s="21" t="s">
        <v>30</v>
      </c>
      <c r="O25" s="21" t="s">
        <v>106</v>
      </c>
      <c r="P25" s="24" t="s">
        <v>142</v>
      </c>
      <c r="Q25" s="23">
        <v>155599.62</v>
      </c>
      <c r="R25" s="24">
        <v>43780</v>
      </c>
      <c r="S25" s="24">
        <v>43824</v>
      </c>
      <c r="T25" s="25">
        <v>0</v>
      </c>
      <c r="U25" s="25">
        <v>0</v>
      </c>
    </row>
    <row r="26" spans="2:22" s="32" customFormat="1" ht="45" x14ac:dyDescent="0.2">
      <c r="B26" s="21" t="s">
        <v>110</v>
      </c>
      <c r="C26" s="21" t="s">
        <v>175</v>
      </c>
      <c r="D26" s="21" t="s">
        <v>26</v>
      </c>
      <c r="E26" s="21" t="s">
        <v>131</v>
      </c>
      <c r="F26" s="21" t="s">
        <v>28</v>
      </c>
      <c r="G26" s="21" t="s">
        <v>28</v>
      </c>
      <c r="H26" s="22"/>
      <c r="I26" s="22"/>
      <c r="J26" s="22"/>
      <c r="K26" s="22"/>
      <c r="L26" s="22"/>
      <c r="M26" s="21" t="s">
        <v>29</v>
      </c>
      <c r="N26" s="21"/>
      <c r="O26" s="21" t="s">
        <v>150</v>
      </c>
      <c r="P26" s="24" t="s">
        <v>143</v>
      </c>
      <c r="Q26" s="23">
        <v>1411622.73</v>
      </c>
      <c r="R26" s="24">
        <v>43822</v>
      </c>
      <c r="S26" s="24">
        <v>43866</v>
      </c>
      <c r="T26" s="25"/>
      <c r="U26" s="25"/>
    </row>
    <row r="27" spans="2:22" s="32" customFormat="1" ht="45" x14ac:dyDescent="0.2">
      <c r="B27" s="21" t="s">
        <v>111</v>
      </c>
      <c r="C27" s="21" t="s">
        <v>97</v>
      </c>
      <c r="D27" s="21" t="s">
        <v>26</v>
      </c>
      <c r="E27" s="21" t="s">
        <v>131</v>
      </c>
      <c r="F27" s="21" t="s">
        <v>28</v>
      </c>
      <c r="G27" s="21" t="s">
        <v>28</v>
      </c>
      <c r="H27" s="22"/>
      <c r="I27" s="22"/>
      <c r="J27" s="22"/>
      <c r="K27" s="22"/>
      <c r="L27" s="22"/>
      <c r="M27" s="21" t="s">
        <v>29</v>
      </c>
      <c r="N27" s="21"/>
      <c r="O27" s="21" t="s">
        <v>151</v>
      </c>
      <c r="P27" s="24" t="s">
        <v>143</v>
      </c>
      <c r="Q27" s="23">
        <v>1799971.12</v>
      </c>
      <c r="R27" s="24">
        <v>43822</v>
      </c>
      <c r="S27" s="24">
        <v>43881</v>
      </c>
      <c r="T27" s="25"/>
      <c r="U27" s="25"/>
    </row>
    <row r="28" spans="2:22" s="32" customFormat="1" ht="45" x14ac:dyDescent="0.2">
      <c r="B28" s="21" t="s">
        <v>112</v>
      </c>
      <c r="C28" s="21" t="s">
        <v>176</v>
      </c>
      <c r="D28" s="21" t="s">
        <v>26</v>
      </c>
      <c r="E28" s="21" t="s">
        <v>131</v>
      </c>
      <c r="F28" s="21" t="s">
        <v>28</v>
      </c>
      <c r="G28" s="21" t="s">
        <v>28</v>
      </c>
      <c r="H28" s="22"/>
      <c r="I28" s="22"/>
      <c r="J28" s="22"/>
      <c r="K28" s="22"/>
      <c r="L28" s="22"/>
      <c r="M28" s="21" t="s">
        <v>29</v>
      </c>
      <c r="N28" s="21"/>
      <c r="O28" s="21" t="s">
        <v>152</v>
      </c>
      <c r="P28" s="24" t="s">
        <v>143</v>
      </c>
      <c r="Q28" s="23">
        <v>738975.89</v>
      </c>
      <c r="R28" s="24">
        <v>43822</v>
      </c>
      <c r="S28" s="24">
        <v>43881</v>
      </c>
      <c r="T28" s="25"/>
      <c r="U28" s="25"/>
    </row>
    <row r="29" spans="2:22" s="32" customFormat="1" ht="45" x14ac:dyDescent="0.2">
      <c r="B29" s="21" t="s">
        <v>113</v>
      </c>
      <c r="C29" s="21" t="s">
        <v>177</v>
      </c>
      <c r="D29" s="21" t="s">
        <v>26</v>
      </c>
      <c r="E29" s="21" t="s">
        <v>131</v>
      </c>
      <c r="F29" s="21" t="s">
        <v>28</v>
      </c>
      <c r="G29" s="21" t="s">
        <v>28</v>
      </c>
      <c r="H29" s="22"/>
      <c r="I29" s="22"/>
      <c r="J29" s="22"/>
      <c r="K29" s="22"/>
      <c r="L29" s="22"/>
      <c r="M29" s="21" t="s">
        <v>29</v>
      </c>
      <c r="N29" s="21"/>
      <c r="O29" s="21" t="s">
        <v>153</v>
      </c>
      <c r="P29" s="24" t="s">
        <v>144</v>
      </c>
      <c r="Q29" s="23">
        <v>349536.2</v>
      </c>
      <c r="R29" s="24">
        <v>43822</v>
      </c>
      <c r="S29" s="24">
        <v>43851</v>
      </c>
      <c r="T29" s="25"/>
      <c r="U29" s="25"/>
    </row>
    <row r="30" spans="2:22" s="32" customFormat="1" ht="45" x14ac:dyDescent="0.2">
      <c r="B30" s="21" t="s">
        <v>114</v>
      </c>
      <c r="C30" s="21" t="s">
        <v>178</v>
      </c>
      <c r="D30" s="21" t="s">
        <v>26</v>
      </c>
      <c r="E30" s="21" t="s">
        <v>131</v>
      </c>
      <c r="F30" s="21" t="s">
        <v>28</v>
      </c>
      <c r="G30" s="21" t="s">
        <v>28</v>
      </c>
      <c r="H30" s="22"/>
      <c r="I30" s="22"/>
      <c r="J30" s="22"/>
      <c r="K30" s="22"/>
      <c r="L30" s="22"/>
      <c r="M30" s="21" t="s">
        <v>29</v>
      </c>
      <c r="N30" s="21"/>
      <c r="O30" s="21" t="s">
        <v>154</v>
      </c>
      <c r="P30" s="24" t="s">
        <v>144</v>
      </c>
      <c r="Q30" s="23">
        <v>2727424.4</v>
      </c>
      <c r="R30" s="24">
        <v>43822</v>
      </c>
      <c r="S30" s="24">
        <v>43881</v>
      </c>
      <c r="T30" s="25"/>
      <c r="U30" s="25"/>
    </row>
    <row r="31" spans="2:22" s="32" customFormat="1" ht="45" x14ac:dyDescent="0.2">
      <c r="B31" s="21" t="s">
        <v>115</v>
      </c>
      <c r="C31" s="21" t="s">
        <v>97</v>
      </c>
      <c r="D31" s="21" t="s">
        <v>26</v>
      </c>
      <c r="E31" s="21" t="s">
        <v>132</v>
      </c>
      <c r="F31" s="21" t="s">
        <v>28</v>
      </c>
      <c r="G31" s="21" t="s">
        <v>28</v>
      </c>
      <c r="H31" s="22"/>
      <c r="I31" s="22"/>
      <c r="J31" s="22"/>
      <c r="K31" s="22"/>
      <c r="L31" s="22"/>
      <c r="M31" s="21" t="s">
        <v>29</v>
      </c>
      <c r="N31" s="21"/>
      <c r="O31" s="21" t="s">
        <v>155</v>
      </c>
      <c r="P31" s="24" t="s">
        <v>144</v>
      </c>
      <c r="Q31" s="23">
        <v>224619.09</v>
      </c>
      <c r="R31" s="24">
        <v>43822</v>
      </c>
      <c r="S31" s="24">
        <v>43881</v>
      </c>
      <c r="T31" s="25"/>
      <c r="U31" s="25"/>
    </row>
    <row r="32" spans="2:22" s="32" customFormat="1" ht="45" x14ac:dyDescent="0.2">
      <c r="B32" s="21" t="s">
        <v>116</v>
      </c>
      <c r="C32" s="21" t="s">
        <v>33</v>
      </c>
      <c r="D32" s="21" t="s">
        <v>26</v>
      </c>
      <c r="E32" s="21" t="s">
        <v>130</v>
      </c>
      <c r="F32" s="21" t="s">
        <v>28</v>
      </c>
      <c r="G32" s="21" t="s">
        <v>28</v>
      </c>
      <c r="H32" s="22"/>
      <c r="I32" s="22"/>
      <c r="J32" s="22"/>
      <c r="K32" s="22"/>
      <c r="L32" s="22"/>
      <c r="M32" s="21" t="s">
        <v>29</v>
      </c>
      <c r="N32" s="21"/>
      <c r="O32" s="21" t="s">
        <v>156</v>
      </c>
      <c r="P32" s="24" t="s">
        <v>144</v>
      </c>
      <c r="Q32" s="23">
        <v>490789.64</v>
      </c>
      <c r="R32" s="24">
        <v>43822</v>
      </c>
      <c r="S32" s="24">
        <v>43881</v>
      </c>
      <c r="T32" s="25"/>
      <c r="U32" s="25"/>
    </row>
    <row r="33" spans="2:21" s="32" customFormat="1" ht="45" x14ac:dyDescent="0.2">
      <c r="B33" s="21" t="s">
        <v>117</v>
      </c>
      <c r="C33" s="21" t="s">
        <v>179</v>
      </c>
      <c r="D33" s="21" t="s">
        <v>26</v>
      </c>
      <c r="E33" s="21" t="s">
        <v>131</v>
      </c>
      <c r="F33" s="21" t="s">
        <v>28</v>
      </c>
      <c r="G33" s="21" t="s">
        <v>28</v>
      </c>
      <c r="H33" s="22"/>
      <c r="I33" s="22"/>
      <c r="J33" s="22"/>
      <c r="K33" s="22"/>
      <c r="L33" s="22"/>
      <c r="M33" s="21" t="s">
        <v>29</v>
      </c>
      <c r="N33" s="21"/>
      <c r="O33" s="21" t="s">
        <v>157</v>
      </c>
      <c r="P33" s="24" t="s">
        <v>144</v>
      </c>
      <c r="Q33" s="23">
        <v>2080581.46</v>
      </c>
      <c r="R33" s="24">
        <v>43822</v>
      </c>
      <c r="S33" s="24">
        <v>43881</v>
      </c>
      <c r="T33" s="25"/>
      <c r="U33" s="25"/>
    </row>
    <row r="34" spans="2:21" s="32" customFormat="1" ht="45" x14ac:dyDescent="0.2">
      <c r="B34" s="21" t="s">
        <v>118</v>
      </c>
      <c r="C34" s="21" t="s">
        <v>180</v>
      </c>
      <c r="D34" s="21" t="s">
        <v>26</v>
      </c>
      <c r="E34" s="21" t="s">
        <v>131</v>
      </c>
      <c r="F34" s="21" t="s">
        <v>28</v>
      </c>
      <c r="G34" s="21" t="s">
        <v>28</v>
      </c>
      <c r="H34" s="22"/>
      <c r="I34" s="22"/>
      <c r="J34" s="22"/>
      <c r="K34" s="22"/>
      <c r="L34" s="22"/>
      <c r="M34" s="21" t="s">
        <v>29</v>
      </c>
      <c r="N34" s="21"/>
      <c r="O34" s="21" t="s">
        <v>158</v>
      </c>
      <c r="P34" s="24" t="s">
        <v>144</v>
      </c>
      <c r="Q34" s="23">
        <v>435071.71</v>
      </c>
      <c r="R34" s="24">
        <v>43822</v>
      </c>
      <c r="S34" s="24">
        <v>43851</v>
      </c>
      <c r="T34" s="25"/>
      <c r="U34" s="25"/>
    </row>
    <row r="35" spans="2:21" s="32" customFormat="1" ht="45" x14ac:dyDescent="0.2">
      <c r="B35" s="21" t="s">
        <v>119</v>
      </c>
      <c r="C35" s="21" t="s">
        <v>170</v>
      </c>
      <c r="D35" s="21" t="s">
        <v>26</v>
      </c>
      <c r="E35" s="21" t="s">
        <v>131</v>
      </c>
      <c r="F35" s="21" t="s">
        <v>28</v>
      </c>
      <c r="G35" s="21" t="s">
        <v>28</v>
      </c>
      <c r="H35" s="22"/>
      <c r="I35" s="22"/>
      <c r="J35" s="22"/>
      <c r="K35" s="22"/>
      <c r="L35" s="22"/>
      <c r="M35" s="21" t="s">
        <v>29</v>
      </c>
      <c r="N35" s="21"/>
      <c r="O35" s="21" t="s">
        <v>159</v>
      </c>
      <c r="P35" s="24" t="s">
        <v>144</v>
      </c>
      <c r="Q35" s="23">
        <v>1218329.8500000001</v>
      </c>
      <c r="R35" s="24">
        <v>43822</v>
      </c>
      <c r="S35" s="24">
        <v>43866</v>
      </c>
      <c r="T35" s="25"/>
      <c r="U35" s="25"/>
    </row>
    <row r="36" spans="2:21" s="32" customFormat="1" ht="45" x14ac:dyDescent="0.2">
      <c r="B36" s="21" t="s">
        <v>120</v>
      </c>
      <c r="C36" s="21" t="s">
        <v>171</v>
      </c>
      <c r="D36" s="21" t="s">
        <v>26</v>
      </c>
      <c r="E36" s="21" t="s">
        <v>133</v>
      </c>
      <c r="F36" s="21" t="s">
        <v>28</v>
      </c>
      <c r="G36" s="21" t="s">
        <v>28</v>
      </c>
      <c r="H36" s="22"/>
      <c r="I36" s="22"/>
      <c r="J36" s="22"/>
      <c r="K36" s="22"/>
      <c r="L36" s="22"/>
      <c r="M36" s="21" t="s">
        <v>29</v>
      </c>
      <c r="N36" s="21"/>
      <c r="O36" s="21" t="s">
        <v>160</v>
      </c>
      <c r="P36" s="24" t="s">
        <v>145</v>
      </c>
      <c r="Q36" s="23">
        <v>150000</v>
      </c>
      <c r="R36" s="24">
        <v>43817</v>
      </c>
      <c r="S36" s="24">
        <v>43823</v>
      </c>
      <c r="T36" s="25"/>
      <c r="U36" s="25"/>
    </row>
    <row r="37" spans="2:21" s="32" customFormat="1" ht="33.75" x14ac:dyDescent="0.2">
      <c r="B37" s="21" t="s">
        <v>121</v>
      </c>
      <c r="C37" s="21" t="s">
        <v>32</v>
      </c>
      <c r="D37" s="21" t="s">
        <v>26</v>
      </c>
      <c r="E37" s="21" t="s">
        <v>134</v>
      </c>
      <c r="F37" s="21" t="s">
        <v>28</v>
      </c>
      <c r="G37" s="21" t="s">
        <v>28</v>
      </c>
      <c r="H37" s="22"/>
      <c r="I37" s="22"/>
      <c r="J37" s="22"/>
      <c r="K37" s="22"/>
      <c r="L37" s="22"/>
      <c r="M37" s="21" t="s">
        <v>29</v>
      </c>
      <c r="N37" s="21"/>
      <c r="O37" s="21" t="s">
        <v>161</v>
      </c>
      <c r="P37" s="24" t="s">
        <v>146</v>
      </c>
      <c r="Q37" s="23">
        <v>297800</v>
      </c>
      <c r="R37" s="24">
        <v>43825</v>
      </c>
      <c r="S37" s="24">
        <v>43869</v>
      </c>
      <c r="T37" s="25"/>
      <c r="U37" s="25"/>
    </row>
    <row r="38" spans="2:21" s="32" customFormat="1" ht="45" x14ac:dyDescent="0.2">
      <c r="B38" s="21" t="s">
        <v>122</v>
      </c>
      <c r="C38" s="21" t="s">
        <v>32</v>
      </c>
      <c r="D38" s="21" t="s">
        <v>26</v>
      </c>
      <c r="E38" s="21" t="s">
        <v>135</v>
      </c>
      <c r="F38" s="21" t="s">
        <v>28</v>
      </c>
      <c r="G38" s="21" t="s">
        <v>28</v>
      </c>
      <c r="H38" s="22"/>
      <c r="I38" s="22"/>
      <c r="J38" s="22"/>
      <c r="K38" s="22"/>
      <c r="L38" s="22"/>
      <c r="M38" s="21" t="s">
        <v>29</v>
      </c>
      <c r="N38" s="21"/>
      <c r="O38" s="21" t="s">
        <v>162</v>
      </c>
      <c r="P38" s="24" t="s">
        <v>146</v>
      </c>
      <c r="Q38" s="23">
        <v>158856.35999999999</v>
      </c>
      <c r="R38" s="24">
        <v>43825</v>
      </c>
      <c r="S38" s="24">
        <v>43869</v>
      </c>
      <c r="T38" s="25"/>
      <c r="U38" s="25"/>
    </row>
    <row r="39" spans="2:21" s="32" customFormat="1" ht="45" x14ac:dyDescent="0.2">
      <c r="B39" s="21" t="s">
        <v>123</v>
      </c>
      <c r="C39" s="21" t="s">
        <v>33</v>
      </c>
      <c r="D39" s="21" t="s">
        <v>26</v>
      </c>
      <c r="E39" s="21" t="s">
        <v>136</v>
      </c>
      <c r="F39" s="21" t="s">
        <v>28</v>
      </c>
      <c r="G39" s="21" t="s">
        <v>28</v>
      </c>
      <c r="H39" s="22"/>
      <c r="I39" s="22"/>
      <c r="J39" s="22"/>
      <c r="K39" s="22"/>
      <c r="L39" s="22"/>
      <c r="M39" s="21" t="s">
        <v>29</v>
      </c>
      <c r="N39" s="21"/>
      <c r="O39" s="21" t="s">
        <v>163</v>
      </c>
      <c r="P39" s="24" t="s">
        <v>147</v>
      </c>
      <c r="Q39" s="23">
        <v>894075.09</v>
      </c>
      <c r="R39" s="24">
        <v>43825</v>
      </c>
      <c r="S39" s="24">
        <v>43869</v>
      </c>
      <c r="T39" s="25"/>
      <c r="U39" s="25"/>
    </row>
    <row r="40" spans="2:21" s="32" customFormat="1" ht="45" x14ac:dyDescent="0.2">
      <c r="B40" s="21" t="s">
        <v>124</v>
      </c>
      <c r="C40" s="21" t="s">
        <v>172</v>
      </c>
      <c r="D40" s="21" t="s">
        <v>26</v>
      </c>
      <c r="E40" s="21" t="s">
        <v>136</v>
      </c>
      <c r="F40" s="21" t="s">
        <v>28</v>
      </c>
      <c r="G40" s="21" t="s">
        <v>28</v>
      </c>
      <c r="H40" s="22"/>
      <c r="I40" s="22"/>
      <c r="J40" s="22"/>
      <c r="K40" s="22"/>
      <c r="L40" s="22"/>
      <c r="M40" s="21" t="s">
        <v>29</v>
      </c>
      <c r="N40" s="21"/>
      <c r="O40" s="21" t="s">
        <v>164</v>
      </c>
      <c r="P40" s="24" t="s">
        <v>147</v>
      </c>
      <c r="Q40" s="23">
        <v>1321167.96</v>
      </c>
      <c r="R40" s="24">
        <v>43825</v>
      </c>
      <c r="S40" s="24">
        <v>43884</v>
      </c>
      <c r="T40" s="25"/>
      <c r="U40" s="25"/>
    </row>
    <row r="41" spans="2:21" s="33" customFormat="1" ht="45" x14ac:dyDescent="0.2">
      <c r="B41" s="16" t="s">
        <v>125</v>
      </c>
      <c r="C41" s="16" t="s">
        <v>181</v>
      </c>
      <c r="D41" s="16" t="s">
        <v>26</v>
      </c>
      <c r="E41" s="16" t="s">
        <v>136</v>
      </c>
      <c r="F41" s="16" t="s">
        <v>28</v>
      </c>
      <c r="G41" s="16" t="s">
        <v>28</v>
      </c>
      <c r="H41" s="17"/>
      <c r="I41" s="17"/>
      <c r="J41" s="17"/>
      <c r="K41" s="17"/>
      <c r="L41" s="17"/>
      <c r="M41" s="16" t="s">
        <v>139</v>
      </c>
      <c r="N41" s="16"/>
      <c r="O41" s="16" t="s">
        <v>165</v>
      </c>
      <c r="P41" s="19" t="s">
        <v>148</v>
      </c>
      <c r="Q41" s="18">
        <v>3289306.6</v>
      </c>
      <c r="R41" s="19">
        <v>43825</v>
      </c>
      <c r="S41" s="19">
        <v>43894</v>
      </c>
      <c r="T41" s="20"/>
      <c r="U41" s="20"/>
    </row>
    <row r="42" spans="2:21" s="33" customFormat="1" ht="45" x14ac:dyDescent="0.2">
      <c r="B42" s="16" t="s">
        <v>126</v>
      </c>
      <c r="C42" s="16" t="s">
        <v>84</v>
      </c>
      <c r="D42" s="16" t="s">
        <v>26</v>
      </c>
      <c r="E42" s="16" t="s">
        <v>136</v>
      </c>
      <c r="F42" s="16" t="s">
        <v>28</v>
      </c>
      <c r="G42" s="16" t="s">
        <v>28</v>
      </c>
      <c r="H42" s="17"/>
      <c r="I42" s="17"/>
      <c r="J42" s="17"/>
      <c r="K42" s="17"/>
      <c r="L42" s="17"/>
      <c r="M42" s="16" t="s">
        <v>140</v>
      </c>
      <c r="N42" s="16"/>
      <c r="O42" s="16" t="s">
        <v>166</v>
      </c>
      <c r="P42" s="19" t="s">
        <v>148</v>
      </c>
      <c r="Q42" s="18">
        <v>3217235.25</v>
      </c>
      <c r="R42" s="19">
        <v>43825</v>
      </c>
      <c r="S42" s="19">
        <v>43904</v>
      </c>
      <c r="T42" s="20"/>
      <c r="U42" s="20"/>
    </row>
    <row r="43" spans="2:21" s="32" customFormat="1" ht="45" x14ac:dyDescent="0.2">
      <c r="B43" s="21" t="s">
        <v>127</v>
      </c>
      <c r="C43" s="21" t="s">
        <v>173</v>
      </c>
      <c r="D43" s="21" t="s">
        <v>26</v>
      </c>
      <c r="E43" s="21" t="s">
        <v>137</v>
      </c>
      <c r="F43" s="21" t="s">
        <v>28</v>
      </c>
      <c r="G43" s="21" t="s">
        <v>28</v>
      </c>
      <c r="H43" s="22"/>
      <c r="I43" s="22"/>
      <c r="J43" s="22"/>
      <c r="K43" s="22"/>
      <c r="L43" s="22"/>
      <c r="M43" s="21" t="s">
        <v>29</v>
      </c>
      <c r="N43" s="21"/>
      <c r="O43" s="21" t="s">
        <v>167</v>
      </c>
      <c r="P43" s="24" t="s">
        <v>149</v>
      </c>
      <c r="Q43" s="23">
        <v>221934.51</v>
      </c>
      <c r="R43" s="24">
        <v>43829</v>
      </c>
      <c r="S43" s="24">
        <v>43858</v>
      </c>
      <c r="T43" s="25"/>
      <c r="U43" s="25"/>
    </row>
    <row r="44" spans="2:21" s="32" customFormat="1" ht="45" x14ac:dyDescent="0.2">
      <c r="B44" s="21" t="s">
        <v>128</v>
      </c>
      <c r="C44" s="21" t="s">
        <v>182</v>
      </c>
      <c r="D44" s="21" t="s">
        <v>26</v>
      </c>
      <c r="E44" s="21" t="s">
        <v>138</v>
      </c>
      <c r="F44" s="21" t="s">
        <v>28</v>
      </c>
      <c r="G44" s="21" t="s">
        <v>28</v>
      </c>
      <c r="H44" s="22"/>
      <c r="I44" s="22"/>
      <c r="J44" s="22"/>
      <c r="K44" s="22"/>
      <c r="L44" s="22"/>
      <c r="M44" s="21" t="s">
        <v>29</v>
      </c>
      <c r="N44" s="21"/>
      <c r="O44" s="21" t="s">
        <v>168</v>
      </c>
      <c r="P44" s="24" t="s">
        <v>149</v>
      </c>
      <c r="Q44" s="23">
        <v>1508327</v>
      </c>
      <c r="R44" s="24">
        <v>43829</v>
      </c>
      <c r="S44" s="24">
        <v>43888</v>
      </c>
      <c r="T44" s="25"/>
      <c r="U44" s="25"/>
    </row>
    <row r="45" spans="2:21" s="32" customFormat="1" ht="45" x14ac:dyDescent="0.2">
      <c r="B45" s="21" t="s">
        <v>129</v>
      </c>
      <c r="C45" s="21" t="s">
        <v>174</v>
      </c>
      <c r="D45" s="21" t="s">
        <v>26</v>
      </c>
      <c r="E45" s="21" t="s">
        <v>138</v>
      </c>
      <c r="F45" s="21" t="s">
        <v>28</v>
      </c>
      <c r="G45" s="21" t="s">
        <v>28</v>
      </c>
      <c r="H45" s="22"/>
      <c r="I45" s="22"/>
      <c r="J45" s="22"/>
      <c r="K45" s="22"/>
      <c r="L45" s="22"/>
      <c r="M45" s="21" t="s">
        <v>29</v>
      </c>
      <c r="N45" s="21"/>
      <c r="O45" s="21" t="s">
        <v>169</v>
      </c>
      <c r="P45" s="24" t="s">
        <v>149</v>
      </c>
      <c r="Q45" s="23">
        <v>1366294.78</v>
      </c>
      <c r="R45" s="24">
        <v>43829</v>
      </c>
      <c r="S45" s="24">
        <v>43888</v>
      </c>
      <c r="T45" s="25"/>
      <c r="U45" s="25"/>
    </row>
  </sheetData>
  <mergeCells count="12">
    <mergeCell ref="M6:N6"/>
    <mergeCell ref="O6:T6"/>
    <mergeCell ref="B1:U1"/>
    <mergeCell ref="B2:T2"/>
    <mergeCell ref="B3:T3"/>
    <mergeCell ref="B4:U4"/>
    <mergeCell ref="B5:T5"/>
    <mergeCell ref="B6:B7"/>
    <mergeCell ref="C6:C7"/>
    <mergeCell ref="D6:D7"/>
    <mergeCell ref="E6:E7"/>
    <mergeCell ref="F6:L6"/>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5"/>
  <sheetViews>
    <sheetView topLeftCell="F1" workbookViewId="0">
      <selection activeCell="G25" sqref="G25:O25"/>
    </sheetView>
  </sheetViews>
  <sheetFormatPr baseColWidth="10" defaultRowHeight="15" x14ac:dyDescent="0.25"/>
  <sheetData>
    <row r="1" spans="1:12" x14ac:dyDescent="0.25">
      <c r="A1">
        <v>130521.51</v>
      </c>
      <c r="B1">
        <v>642425.46</v>
      </c>
      <c r="C1">
        <v>149999.99</v>
      </c>
      <c r="D1">
        <v>273764.8</v>
      </c>
      <c r="E1">
        <v>147320</v>
      </c>
      <c r="F1">
        <v>465591.86</v>
      </c>
      <c r="G1">
        <v>680702.77</v>
      </c>
      <c r="H1">
        <v>986791.98</v>
      </c>
      <c r="I1">
        <v>965170.58</v>
      </c>
      <c r="J1">
        <v>0</v>
      </c>
      <c r="K1">
        <v>452498.1</v>
      </c>
      <c r="L1">
        <v>409888.42</v>
      </c>
    </row>
    <row r="9" spans="1:12" x14ac:dyDescent="0.25">
      <c r="B9">
        <v>273764.8</v>
      </c>
      <c r="C9">
        <v>147320</v>
      </c>
      <c r="D9">
        <v>465591.86</v>
      </c>
      <c r="E9">
        <v>680702.77</v>
      </c>
      <c r="F9">
        <v>986791.98</v>
      </c>
      <c r="G9">
        <v>965170.58</v>
      </c>
      <c r="H9">
        <v>0</v>
      </c>
      <c r="I9">
        <v>452498.1</v>
      </c>
      <c r="J9">
        <v>409888.42</v>
      </c>
    </row>
    <row r="18" spans="1:21" x14ac:dyDescent="0.25">
      <c r="A18">
        <v>426236.14</v>
      </c>
      <c r="B18">
        <v>155599.62</v>
      </c>
      <c r="C18">
        <v>1411622.73</v>
      </c>
      <c r="D18">
        <v>1799971.12</v>
      </c>
      <c r="E18">
        <v>738975.89</v>
      </c>
      <c r="F18">
        <v>349536.2</v>
      </c>
      <c r="G18">
        <v>2727424.4</v>
      </c>
      <c r="H18">
        <v>224619.09</v>
      </c>
      <c r="I18">
        <v>490789.64</v>
      </c>
      <c r="J18">
        <v>2080581.46</v>
      </c>
      <c r="K18">
        <v>435071.71</v>
      </c>
      <c r="L18">
        <v>1218329.8500000001</v>
      </c>
      <c r="M18">
        <v>297800</v>
      </c>
      <c r="N18">
        <v>158856.35999999999</v>
      </c>
      <c r="O18">
        <v>894075.09</v>
      </c>
      <c r="P18">
        <v>1321167.96</v>
      </c>
      <c r="Q18">
        <v>3289306.6</v>
      </c>
      <c r="R18">
        <v>3217235.25</v>
      </c>
      <c r="S18">
        <v>221934.51</v>
      </c>
      <c r="T18">
        <v>1508327</v>
      </c>
      <c r="U18">
        <v>1366294.78</v>
      </c>
    </row>
    <row r="22" spans="1:21" x14ac:dyDescent="0.25">
      <c r="G22">
        <v>426236.14</v>
      </c>
      <c r="H22">
        <v>155599.62</v>
      </c>
      <c r="I22">
        <v>1411622.73</v>
      </c>
      <c r="J22">
        <v>1799971.12</v>
      </c>
      <c r="K22">
        <v>738975.89</v>
      </c>
      <c r="L22">
        <v>349536.2</v>
      </c>
      <c r="M22">
        <v>2727424.4</v>
      </c>
      <c r="N22">
        <v>224619.09</v>
      </c>
      <c r="O22">
        <v>490789.64</v>
      </c>
      <c r="P22">
        <v>2080581.46</v>
      </c>
      <c r="Q22">
        <v>435071.71</v>
      </c>
    </row>
    <row r="25" spans="1:21" x14ac:dyDescent="0.25">
      <c r="G25">
        <v>297800</v>
      </c>
      <c r="H25">
        <v>158856.35999999999</v>
      </c>
      <c r="I25">
        <v>894075.09</v>
      </c>
      <c r="J25">
        <v>1321167.96</v>
      </c>
      <c r="K25">
        <v>3289306.6</v>
      </c>
      <c r="L25">
        <v>3217235.25</v>
      </c>
      <c r="M25">
        <v>221934.51</v>
      </c>
      <c r="N25">
        <v>1508327</v>
      </c>
      <c r="O25">
        <v>1366294.78</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7"/>
  <sheetViews>
    <sheetView workbookViewId="0">
      <selection activeCell="A17" sqref="A17:F17"/>
    </sheetView>
  </sheetViews>
  <sheetFormatPr baseColWidth="10" defaultRowHeight="15" x14ac:dyDescent="0.25"/>
  <cols>
    <col min="1" max="1" width="17.42578125" customWidth="1"/>
    <col min="2" max="2" width="13.140625" customWidth="1"/>
    <col min="4" max="4" width="13.7109375" customWidth="1"/>
    <col min="5" max="5" width="12.28515625" customWidth="1"/>
    <col min="6" max="6" width="11.5703125" customWidth="1"/>
    <col min="7" max="7" width="54.85546875" customWidth="1"/>
    <col min="8" max="8" width="19.7109375" customWidth="1"/>
    <col min="9" max="9" width="15" customWidth="1"/>
    <col min="10" max="10" width="13" customWidth="1"/>
    <col min="11" max="11" width="14.7109375" customWidth="1"/>
    <col min="12" max="12" width="15.5703125" customWidth="1"/>
  </cols>
  <sheetData>
    <row r="1" spans="1:13" ht="60" x14ac:dyDescent="0.25">
      <c r="A1" s="35" t="s">
        <v>191</v>
      </c>
      <c r="B1" s="35" t="s">
        <v>192</v>
      </c>
      <c r="C1" s="35" t="s">
        <v>193</v>
      </c>
      <c r="D1" s="35" t="s">
        <v>194</v>
      </c>
      <c r="E1" s="35" t="s">
        <v>195</v>
      </c>
      <c r="F1" s="35" t="s">
        <v>196</v>
      </c>
      <c r="G1" s="35" t="s">
        <v>197</v>
      </c>
      <c r="H1" s="35" t="s">
        <v>198</v>
      </c>
      <c r="I1" s="35" t="s">
        <v>202</v>
      </c>
      <c r="J1" s="35" t="s">
        <v>199</v>
      </c>
      <c r="K1" s="35" t="s">
        <v>200</v>
      </c>
      <c r="L1" s="35" t="s">
        <v>201</v>
      </c>
      <c r="M1" s="2"/>
    </row>
    <row r="2" spans="1:13" ht="34.5" x14ac:dyDescent="0.25">
      <c r="A2" s="9" t="s">
        <v>204</v>
      </c>
      <c r="B2" s="34">
        <v>43922</v>
      </c>
      <c r="C2" s="9" t="s">
        <v>187</v>
      </c>
      <c r="D2" s="9" t="s">
        <v>28</v>
      </c>
      <c r="E2" s="9" t="s">
        <v>29</v>
      </c>
      <c r="F2" s="9" t="s">
        <v>205</v>
      </c>
      <c r="G2" s="9" t="s">
        <v>183</v>
      </c>
      <c r="H2" s="9" t="s">
        <v>206</v>
      </c>
      <c r="I2" s="9" t="s">
        <v>28</v>
      </c>
      <c r="J2" s="15">
        <v>144998.57999999999</v>
      </c>
      <c r="K2" s="34">
        <v>43927</v>
      </c>
      <c r="L2" s="34">
        <v>43971</v>
      </c>
    </row>
    <row r="3" spans="1:13" ht="34.5" x14ac:dyDescent="0.25">
      <c r="A3" s="9" t="s">
        <v>204</v>
      </c>
      <c r="B3" s="34">
        <v>43922</v>
      </c>
      <c r="C3" s="9" t="s">
        <v>188</v>
      </c>
      <c r="D3" s="9" t="s">
        <v>28</v>
      </c>
      <c r="E3" s="9" t="s">
        <v>29</v>
      </c>
      <c r="F3" s="9" t="s">
        <v>205</v>
      </c>
      <c r="G3" s="9" t="s">
        <v>184</v>
      </c>
      <c r="H3" s="9" t="s">
        <v>207</v>
      </c>
      <c r="I3" s="9" t="s">
        <v>28</v>
      </c>
      <c r="J3" s="15">
        <v>403114.15</v>
      </c>
      <c r="K3" s="34">
        <v>43922</v>
      </c>
      <c r="L3" s="34">
        <v>43931</v>
      </c>
    </row>
    <row r="4" spans="1:13" ht="45.75" x14ac:dyDescent="0.25">
      <c r="A4" s="9" t="s">
        <v>204</v>
      </c>
      <c r="B4" s="34">
        <v>43944</v>
      </c>
      <c r="C4" s="9" t="s">
        <v>189</v>
      </c>
      <c r="D4" s="9" t="s">
        <v>28</v>
      </c>
      <c r="E4" s="9" t="s">
        <v>29</v>
      </c>
      <c r="F4" s="9" t="s">
        <v>205</v>
      </c>
      <c r="G4" s="9" t="s">
        <v>185</v>
      </c>
      <c r="H4" s="9" t="s">
        <v>208</v>
      </c>
      <c r="I4" s="9" t="s">
        <v>28</v>
      </c>
      <c r="J4" s="15">
        <v>17000</v>
      </c>
      <c r="K4" s="34">
        <v>43944</v>
      </c>
      <c r="L4" s="34">
        <v>43953</v>
      </c>
    </row>
    <row r="5" spans="1:13" ht="34.5" x14ac:dyDescent="0.25">
      <c r="A5" s="9" t="s">
        <v>204</v>
      </c>
      <c r="B5" s="34">
        <v>43948</v>
      </c>
      <c r="C5" s="9" t="s">
        <v>203</v>
      </c>
      <c r="D5" s="9" t="s">
        <v>28</v>
      </c>
      <c r="E5" s="9" t="s">
        <v>29</v>
      </c>
      <c r="F5" s="9" t="s">
        <v>205</v>
      </c>
      <c r="G5" s="9" t="s">
        <v>186</v>
      </c>
      <c r="H5" s="9" t="s">
        <v>209</v>
      </c>
      <c r="I5" s="9" t="s">
        <v>28</v>
      </c>
      <c r="J5" s="15">
        <v>450964.47999999998</v>
      </c>
      <c r="K5" s="34">
        <v>43948</v>
      </c>
      <c r="L5" s="34">
        <v>43967</v>
      </c>
    </row>
    <row r="16" spans="1:13" x14ac:dyDescent="0.25">
      <c r="A16" s="42">
        <v>2344400</v>
      </c>
      <c r="B16" s="42">
        <v>1599729.41</v>
      </c>
      <c r="C16" s="42">
        <v>1371971.32</v>
      </c>
      <c r="D16" s="42">
        <v>1979833.77</v>
      </c>
      <c r="E16" s="42">
        <v>234500</v>
      </c>
      <c r="F16" s="42">
        <v>3661155.38</v>
      </c>
      <c r="G16" s="42">
        <v>13920</v>
      </c>
      <c r="H16" s="42">
        <v>267145.87</v>
      </c>
      <c r="J16" s="42">
        <v>1996849.11</v>
      </c>
    </row>
    <row r="17" spans="1:8" x14ac:dyDescent="0.25">
      <c r="A17" s="42">
        <v>2349665.16</v>
      </c>
      <c r="B17" s="42">
        <v>1601862.03</v>
      </c>
      <c r="C17" s="42">
        <v>1376985.48</v>
      </c>
      <c r="D17" s="42">
        <v>1980830.12</v>
      </c>
      <c r="E17" t="s">
        <v>210</v>
      </c>
      <c r="H17" s="42">
        <v>267635.20000000001</v>
      </c>
    </row>
  </sheetData>
  <pageMargins left="0" right="0" top="0" bottom="0" header="0" footer="0"/>
  <pageSetup paperSize="5" scale="80" orientation="landscape"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6:N20"/>
  <sheetViews>
    <sheetView workbookViewId="0">
      <selection activeCell="E9" sqref="E9:E20"/>
    </sheetView>
  </sheetViews>
  <sheetFormatPr baseColWidth="10" defaultRowHeight="15" x14ac:dyDescent="0.25"/>
  <sheetData>
    <row r="6" spans="3:14" x14ac:dyDescent="0.25">
      <c r="C6" s="44">
        <v>7670221.9299999997</v>
      </c>
      <c r="D6" s="44">
        <v>7249775.3499999996</v>
      </c>
      <c r="E6" s="44">
        <v>3676910.34</v>
      </c>
      <c r="F6" s="44">
        <v>852189.06</v>
      </c>
      <c r="G6" s="44">
        <v>1377340.35</v>
      </c>
      <c r="H6" s="44">
        <v>196669.59</v>
      </c>
      <c r="I6" s="44">
        <v>1419582.7000000002</v>
      </c>
      <c r="J6" s="44">
        <v>2697441.34</v>
      </c>
      <c r="K6" s="44">
        <v>460212.1</v>
      </c>
      <c r="L6" s="44">
        <v>828771.99</v>
      </c>
      <c r="M6" s="44">
        <v>1851203.35</v>
      </c>
      <c r="N6" s="44">
        <v>33659303.600000001</v>
      </c>
    </row>
    <row r="9" spans="3:14" x14ac:dyDescent="0.25">
      <c r="C9" s="44">
        <v>7670221.9299999997</v>
      </c>
      <c r="E9">
        <v>7670221.9299999997</v>
      </c>
    </row>
    <row r="10" spans="3:14" x14ac:dyDescent="0.25">
      <c r="C10" s="44">
        <v>7249775.3499999996</v>
      </c>
      <c r="E10">
        <v>7249775.3499999996</v>
      </c>
    </row>
    <row r="11" spans="3:14" x14ac:dyDescent="0.25">
      <c r="C11" s="44">
        <v>3676910.34</v>
      </c>
      <c r="E11">
        <v>3676910.34</v>
      </c>
    </row>
    <row r="12" spans="3:14" x14ac:dyDescent="0.25">
      <c r="C12" s="44">
        <v>852189.06</v>
      </c>
      <c r="E12">
        <v>852189.06</v>
      </c>
    </row>
    <row r="13" spans="3:14" x14ac:dyDescent="0.25">
      <c r="C13" s="44">
        <v>1377340.35</v>
      </c>
      <c r="E13">
        <v>1377340.35</v>
      </c>
    </row>
    <row r="14" spans="3:14" x14ac:dyDescent="0.25">
      <c r="C14" s="44">
        <v>196669.59</v>
      </c>
      <c r="E14">
        <v>196669.59</v>
      </c>
    </row>
    <row r="15" spans="3:14" x14ac:dyDescent="0.25">
      <c r="C15" s="44">
        <v>1419582.7000000002</v>
      </c>
      <c r="E15">
        <v>1419582.7000000002</v>
      </c>
    </row>
    <row r="16" spans="3:14" x14ac:dyDescent="0.25">
      <c r="C16" s="44">
        <v>2697441.34</v>
      </c>
      <c r="E16">
        <v>2697441.34</v>
      </c>
    </row>
    <row r="17" spans="3:5" x14ac:dyDescent="0.25">
      <c r="C17" s="44">
        <v>460212.1</v>
      </c>
      <c r="E17">
        <v>460212.1</v>
      </c>
    </row>
    <row r="18" spans="3:5" x14ac:dyDescent="0.25">
      <c r="C18" s="44">
        <v>828771.99</v>
      </c>
      <c r="E18">
        <v>828771.99</v>
      </c>
    </row>
    <row r="19" spans="3:5" x14ac:dyDescent="0.25">
      <c r="C19" s="44">
        <v>1851203.35</v>
      </c>
      <c r="E19">
        <v>1851203.35</v>
      </c>
    </row>
    <row r="20" spans="3:5" x14ac:dyDescent="0.25">
      <c r="C20" s="44">
        <v>33659303.600000001</v>
      </c>
      <c r="E20">
        <v>33659303.600000001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V8"/>
  <sheetViews>
    <sheetView zoomScale="90" zoomScaleNormal="90" workbookViewId="0">
      <pane xSplit="6" ySplit="7" topLeftCell="M8" activePane="bottomRight" state="frozen"/>
      <selection pane="topRight" activeCell="G1" sqref="G1"/>
      <selection pane="bottomLeft" activeCell="A8" sqref="A8"/>
      <selection pane="bottomRight" activeCell="U8" sqref="U8"/>
    </sheetView>
  </sheetViews>
  <sheetFormatPr baseColWidth="10" defaultRowHeight="15" x14ac:dyDescent="0.25"/>
  <cols>
    <col min="2" max="2" width="17.7109375" customWidth="1"/>
    <col min="3" max="3" width="12.7109375" bestFit="1" customWidth="1"/>
    <col min="5" max="5" width="37.7109375" customWidth="1"/>
    <col min="9" max="9" width="17" bestFit="1" customWidth="1"/>
    <col min="10" max="10" width="13.140625" customWidth="1"/>
    <col min="12" max="12" width="17" bestFit="1" customWidth="1"/>
    <col min="14" max="14" width="17" bestFit="1" customWidth="1"/>
    <col min="17" max="17" width="15.42578125" customWidth="1"/>
    <col min="21" max="21" width="10.7109375" bestFit="1" customWidth="1"/>
    <col min="22" max="22" width="16.140625" customWidth="1"/>
  </cols>
  <sheetData>
    <row r="1" spans="2:22" ht="15.75" x14ac:dyDescent="0.25">
      <c r="B1" s="72" t="s">
        <v>0</v>
      </c>
      <c r="C1" s="72"/>
      <c r="D1" s="72"/>
      <c r="E1" s="72"/>
      <c r="F1" s="72"/>
      <c r="G1" s="72"/>
      <c r="H1" s="72"/>
      <c r="I1" s="72"/>
      <c r="J1" s="72"/>
      <c r="K1" s="72"/>
      <c r="L1" s="72"/>
      <c r="M1" s="72"/>
      <c r="N1" s="72"/>
      <c r="O1" s="72"/>
      <c r="P1" s="72"/>
      <c r="Q1" s="72"/>
      <c r="R1" s="72"/>
      <c r="S1" s="72"/>
      <c r="T1" s="72"/>
      <c r="U1" s="72"/>
      <c r="V1" s="72"/>
    </row>
    <row r="2" spans="2:22" x14ac:dyDescent="0.25">
      <c r="B2" s="110" t="s">
        <v>1</v>
      </c>
      <c r="C2" s="110"/>
      <c r="D2" s="110"/>
      <c r="E2" s="110"/>
      <c r="F2" s="110"/>
      <c r="G2" s="110"/>
      <c r="H2" s="110"/>
      <c r="I2" s="110"/>
      <c r="J2" s="110"/>
      <c r="K2" s="110"/>
      <c r="L2" s="110"/>
      <c r="M2" s="110"/>
      <c r="N2" s="110"/>
      <c r="O2" s="110"/>
      <c r="P2" s="110"/>
      <c r="Q2" s="110"/>
      <c r="R2" s="110"/>
      <c r="S2" s="110"/>
      <c r="T2" s="110"/>
      <c r="U2" s="62"/>
      <c r="V2" s="62"/>
    </row>
    <row r="3" spans="2:22" x14ac:dyDescent="0.25">
      <c r="B3" s="110">
        <v>2023</v>
      </c>
      <c r="C3" s="110"/>
      <c r="D3" s="110"/>
      <c r="E3" s="110"/>
      <c r="F3" s="110"/>
      <c r="G3" s="110"/>
      <c r="H3" s="110"/>
      <c r="I3" s="110"/>
      <c r="J3" s="110"/>
      <c r="K3" s="110"/>
      <c r="L3" s="110"/>
      <c r="M3" s="110"/>
      <c r="N3" s="110"/>
      <c r="O3" s="110"/>
      <c r="P3" s="110"/>
      <c r="Q3" s="110"/>
      <c r="R3" s="110"/>
      <c r="S3" s="110"/>
      <c r="T3" s="110"/>
      <c r="U3" s="62"/>
      <c r="V3" s="62"/>
    </row>
    <row r="4" spans="2:22" x14ac:dyDescent="0.25">
      <c r="B4" s="111" t="s">
        <v>107</v>
      </c>
      <c r="C4" s="111"/>
      <c r="D4" s="111"/>
      <c r="E4" s="111"/>
      <c r="F4" s="111"/>
      <c r="G4" s="111"/>
      <c r="H4" s="111"/>
      <c r="I4" s="111"/>
      <c r="J4" s="111"/>
      <c r="K4" s="111"/>
      <c r="L4" s="111"/>
      <c r="M4" s="111"/>
      <c r="N4" s="111"/>
      <c r="O4" s="111"/>
      <c r="P4" s="111"/>
      <c r="Q4" s="111"/>
      <c r="R4" s="111"/>
      <c r="S4" s="111"/>
      <c r="T4" s="111"/>
      <c r="U4" s="111"/>
      <c r="V4" s="111"/>
    </row>
    <row r="5" spans="2:22" ht="18.75" x14ac:dyDescent="0.3">
      <c r="B5" s="78" t="s">
        <v>12</v>
      </c>
      <c r="C5" s="79"/>
      <c r="D5" s="79"/>
      <c r="E5" s="79"/>
      <c r="F5" s="79"/>
      <c r="G5" s="79"/>
      <c r="H5" s="79"/>
      <c r="I5" s="79"/>
      <c r="J5" s="79"/>
      <c r="K5" s="79"/>
      <c r="L5" s="79"/>
      <c r="M5" s="79"/>
      <c r="N5" s="79"/>
      <c r="O5" s="79"/>
      <c r="P5" s="79"/>
      <c r="Q5" s="79"/>
      <c r="R5" s="79"/>
      <c r="S5" s="79"/>
      <c r="T5" s="80"/>
      <c r="U5" s="3"/>
      <c r="V5" s="3"/>
    </row>
    <row r="6" spans="2:22" x14ac:dyDescent="0.25">
      <c r="B6" s="90" t="s">
        <v>10</v>
      </c>
      <c r="C6" s="91" t="s">
        <v>11</v>
      </c>
      <c r="D6" s="91" t="s">
        <v>2</v>
      </c>
      <c r="E6" s="91" t="s">
        <v>3</v>
      </c>
      <c r="F6" s="92" t="s">
        <v>15</v>
      </c>
      <c r="G6" s="93"/>
      <c r="H6" s="93"/>
      <c r="I6" s="93"/>
      <c r="J6" s="93"/>
      <c r="K6" s="93"/>
      <c r="L6" s="94"/>
      <c r="M6" s="88" t="s">
        <v>19</v>
      </c>
      <c r="N6" s="89"/>
      <c r="O6" s="75" t="s">
        <v>24</v>
      </c>
      <c r="P6" s="76"/>
      <c r="Q6" s="76"/>
      <c r="R6" s="76"/>
      <c r="S6" s="76"/>
      <c r="T6" s="77"/>
      <c r="U6" s="3"/>
      <c r="V6" s="3"/>
    </row>
    <row r="7" spans="2:22" ht="78.75" x14ac:dyDescent="0.25">
      <c r="B7" s="82"/>
      <c r="C7" s="84"/>
      <c r="D7" s="84"/>
      <c r="E7" s="84"/>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70.25" customHeight="1" x14ac:dyDescent="0.25">
      <c r="B8" s="36" t="s">
        <v>253</v>
      </c>
      <c r="C8" s="36" t="s">
        <v>32</v>
      </c>
      <c r="D8" s="36" t="s">
        <v>26</v>
      </c>
      <c r="E8" s="36" t="s">
        <v>251</v>
      </c>
      <c r="F8" s="36" t="s">
        <v>250</v>
      </c>
      <c r="G8" s="36" t="s">
        <v>252</v>
      </c>
      <c r="H8" s="37">
        <v>0</v>
      </c>
      <c r="I8" s="37">
        <f>L8* 0.9576</f>
        <v>35404451.435807995</v>
      </c>
      <c r="J8" s="37">
        <f>L8*0.0424</f>
        <v>1567615.6441919999</v>
      </c>
      <c r="K8" s="37">
        <v>0</v>
      </c>
      <c r="L8" s="38">
        <v>36972067.079999998</v>
      </c>
      <c r="M8" s="36" t="s">
        <v>249</v>
      </c>
      <c r="N8" s="36" t="s">
        <v>30</v>
      </c>
      <c r="O8" s="36" t="s">
        <v>254</v>
      </c>
      <c r="P8" s="39">
        <v>45289</v>
      </c>
      <c r="Q8" s="38">
        <v>39470496.600000001</v>
      </c>
      <c r="R8" s="39">
        <v>45301</v>
      </c>
      <c r="S8" s="39">
        <v>45480</v>
      </c>
      <c r="T8" s="40">
        <v>1</v>
      </c>
      <c r="U8" s="40">
        <v>1</v>
      </c>
      <c r="V8" s="61" t="s">
        <v>248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46"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90C93-B1D2-4F87-8338-509AFDA42A87}">
  <sheetPr>
    <pageSetUpPr fitToPage="1"/>
  </sheetPr>
  <dimension ref="B1:V34"/>
  <sheetViews>
    <sheetView tabSelected="1" topLeftCell="B1" zoomScale="90" zoomScaleNormal="90" workbookViewId="0">
      <pane xSplit="6" ySplit="7" topLeftCell="P32" activePane="bottomRight" state="frozen"/>
      <selection activeCell="B1" sqref="B1"/>
      <selection pane="topRight" activeCell="H1" sqref="H1"/>
      <selection pane="bottomLeft" activeCell="B8" sqref="B8"/>
      <selection pane="bottomRight" activeCell="U34" sqref="U34"/>
    </sheetView>
  </sheetViews>
  <sheetFormatPr baseColWidth="10" defaultRowHeight="15" x14ac:dyDescent="0.25"/>
  <cols>
    <col min="2" max="2" width="48.5703125" customWidth="1"/>
    <col min="3" max="3" width="15.7109375" customWidth="1"/>
    <col min="5" max="5" width="50.5703125" customWidth="1"/>
    <col min="7" max="7" width="11.42578125" customWidth="1"/>
    <col min="9" max="9" width="17" bestFit="1" customWidth="1"/>
    <col min="10" max="10" width="13.5703125" customWidth="1"/>
    <col min="12" max="12" width="17" bestFit="1" customWidth="1"/>
    <col min="14" max="14" width="17" bestFit="1" customWidth="1"/>
    <col min="17" max="17" width="15.42578125" customWidth="1"/>
    <col min="21" max="21" width="10.7109375" bestFit="1" customWidth="1"/>
    <col min="22" max="22" width="20.28515625" style="60" customWidth="1"/>
  </cols>
  <sheetData>
    <row r="1" spans="2:22" ht="15.75" x14ac:dyDescent="0.25">
      <c r="B1" s="72" t="s">
        <v>0</v>
      </c>
      <c r="C1" s="72"/>
      <c r="D1" s="72"/>
      <c r="E1" s="72"/>
      <c r="F1" s="72"/>
      <c r="G1" s="72"/>
      <c r="H1" s="72"/>
      <c r="I1" s="72"/>
      <c r="J1" s="72"/>
      <c r="K1" s="72"/>
      <c r="L1" s="72"/>
      <c r="M1" s="72"/>
      <c r="N1" s="72"/>
      <c r="O1" s="72"/>
      <c r="P1" s="72"/>
      <c r="Q1" s="72"/>
      <c r="R1" s="72"/>
      <c r="S1" s="72"/>
      <c r="T1" s="72"/>
      <c r="U1" s="72"/>
      <c r="V1" s="72"/>
    </row>
    <row r="2" spans="2:22" x14ac:dyDescent="0.25">
      <c r="B2" s="110" t="s">
        <v>1</v>
      </c>
      <c r="C2" s="110"/>
      <c r="D2" s="110"/>
      <c r="E2" s="110"/>
      <c r="F2" s="110"/>
      <c r="G2" s="110"/>
      <c r="H2" s="110"/>
      <c r="I2" s="110"/>
      <c r="J2" s="110"/>
      <c r="K2" s="110"/>
      <c r="L2" s="110"/>
      <c r="M2" s="110"/>
      <c r="N2" s="110"/>
      <c r="O2" s="110"/>
      <c r="P2" s="110"/>
      <c r="Q2" s="110"/>
      <c r="R2" s="110"/>
      <c r="S2" s="110"/>
      <c r="T2" s="110"/>
      <c r="U2" s="62"/>
      <c r="V2" s="68"/>
    </row>
    <row r="3" spans="2:22" x14ac:dyDescent="0.25">
      <c r="B3" s="110">
        <v>2024</v>
      </c>
      <c r="C3" s="110"/>
      <c r="D3" s="110"/>
      <c r="E3" s="110"/>
      <c r="F3" s="110"/>
      <c r="G3" s="110"/>
      <c r="H3" s="110"/>
      <c r="I3" s="110"/>
      <c r="J3" s="110"/>
      <c r="K3" s="110"/>
      <c r="L3" s="110"/>
      <c r="M3" s="110"/>
      <c r="N3" s="110"/>
      <c r="O3" s="110"/>
      <c r="P3" s="110"/>
      <c r="Q3" s="110"/>
      <c r="R3" s="110"/>
      <c r="S3" s="110"/>
      <c r="T3" s="110"/>
      <c r="U3" s="62"/>
      <c r="V3" s="68"/>
    </row>
    <row r="4" spans="2:22" x14ac:dyDescent="0.25">
      <c r="B4" s="111" t="s">
        <v>107</v>
      </c>
      <c r="C4" s="111"/>
      <c r="D4" s="111"/>
      <c r="E4" s="111"/>
      <c r="F4" s="111"/>
      <c r="G4" s="111"/>
      <c r="H4" s="111"/>
      <c r="I4" s="111"/>
      <c r="J4" s="111"/>
      <c r="K4" s="111"/>
      <c r="L4" s="111"/>
      <c r="M4" s="111"/>
      <c r="N4" s="111"/>
      <c r="O4" s="111"/>
      <c r="P4" s="111"/>
      <c r="Q4" s="111"/>
      <c r="R4" s="111"/>
      <c r="S4" s="111"/>
      <c r="T4" s="111"/>
      <c r="U4" s="111"/>
      <c r="V4" s="111"/>
    </row>
    <row r="5" spans="2:22" ht="18.75" x14ac:dyDescent="0.3">
      <c r="B5" s="78" t="s">
        <v>12</v>
      </c>
      <c r="C5" s="79"/>
      <c r="D5" s="79"/>
      <c r="E5" s="79"/>
      <c r="F5" s="79"/>
      <c r="G5" s="79"/>
      <c r="H5" s="79"/>
      <c r="I5" s="79"/>
      <c r="J5" s="79"/>
      <c r="K5" s="79"/>
      <c r="L5" s="79"/>
      <c r="M5" s="79"/>
      <c r="N5" s="79"/>
      <c r="O5" s="79"/>
      <c r="P5" s="79"/>
      <c r="Q5" s="79"/>
      <c r="R5" s="79"/>
      <c r="S5" s="79"/>
      <c r="T5" s="80"/>
      <c r="U5" s="3"/>
      <c r="V5" s="69"/>
    </row>
    <row r="6" spans="2:22" x14ac:dyDescent="0.25">
      <c r="B6" s="90" t="s">
        <v>10</v>
      </c>
      <c r="C6" s="91" t="s">
        <v>11</v>
      </c>
      <c r="D6" s="91" t="s">
        <v>2</v>
      </c>
      <c r="E6" s="91" t="s">
        <v>3</v>
      </c>
      <c r="F6" s="92" t="s">
        <v>15</v>
      </c>
      <c r="G6" s="93"/>
      <c r="H6" s="93"/>
      <c r="I6" s="93"/>
      <c r="J6" s="93"/>
      <c r="K6" s="93"/>
      <c r="L6" s="94"/>
      <c r="M6" s="88" t="s">
        <v>19</v>
      </c>
      <c r="N6" s="89"/>
      <c r="O6" s="75" t="s">
        <v>24</v>
      </c>
      <c r="P6" s="76"/>
      <c r="Q6" s="76"/>
      <c r="R6" s="76"/>
      <c r="S6" s="76"/>
      <c r="T6" s="77"/>
      <c r="U6" s="3"/>
      <c r="V6" s="69"/>
    </row>
    <row r="7" spans="2:22" ht="78.75" x14ac:dyDescent="0.25">
      <c r="B7" s="82"/>
      <c r="C7" s="84"/>
      <c r="D7" s="84"/>
      <c r="E7" s="84"/>
      <c r="F7" s="4" t="s">
        <v>4</v>
      </c>
      <c r="G7" s="4" t="s">
        <v>13</v>
      </c>
      <c r="H7" s="5" t="s">
        <v>6</v>
      </c>
      <c r="I7" s="5" t="s">
        <v>7</v>
      </c>
      <c r="J7" s="5" t="s">
        <v>8</v>
      </c>
      <c r="K7" s="5" t="s">
        <v>14</v>
      </c>
      <c r="L7" s="5" t="s">
        <v>17</v>
      </c>
      <c r="M7" s="6" t="s">
        <v>16</v>
      </c>
      <c r="N7" s="4" t="s">
        <v>18</v>
      </c>
      <c r="O7" s="4" t="s">
        <v>5</v>
      </c>
      <c r="P7" s="4" t="s">
        <v>20</v>
      </c>
      <c r="Q7" s="4" t="s">
        <v>21</v>
      </c>
      <c r="R7" s="4" t="s">
        <v>22</v>
      </c>
      <c r="S7" s="4" t="s">
        <v>23</v>
      </c>
      <c r="T7" s="65" t="s">
        <v>9</v>
      </c>
      <c r="U7" s="67" t="s">
        <v>35</v>
      </c>
      <c r="V7" s="70" t="s">
        <v>228</v>
      </c>
    </row>
    <row r="8" spans="2:22" ht="107.25" customHeight="1" x14ac:dyDescent="0.25">
      <c r="B8" s="36" t="s">
        <v>255</v>
      </c>
      <c r="C8" s="36" t="s">
        <v>256</v>
      </c>
      <c r="D8" s="36" t="s">
        <v>26</v>
      </c>
      <c r="E8" s="36" t="s">
        <v>262</v>
      </c>
      <c r="F8" s="36" t="s">
        <v>74</v>
      </c>
      <c r="G8" s="36" t="s">
        <v>260</v>
      </c>
      <c r="H8" s="37">
        <v>0</v>
      </c>
      <c r="I8" s="37">
        <f>L8</f>
        <v>5960307.7899999991</v>
      </c>
      <c r="J8" s="37">
        <v>0</v>
      </c>
      <c r="K8" s="37">
        <v>0</v>
      </c>
      <c r="L8" s="38">
        <v>5960307.7899999991</v>
      </c>
      <c r="M8" s="36" t="s">
        <v>259</v>
      </c>
      <c r="N8" s="36" t="s">
        <v>30</v>
      </c>
      <c r="O8" s="36" t="s">
        <v>257</v>
      </c>
      <c r="P8" s="39">
        <v>45348</v>
      </c>
      <c r="Q8" s="38">
        <v>6375269.8200000003</v>
      </c>
      <c r="R8" s="39">
        <v>45355</v>
      </c>
      <c r="S8" s="39">
        <v>45474</v>
      </c>
      <c r="T8" s="66">
        <v>1</v>
      </c>
      <c r="U8" s="40">
        <v>1</v>
      </c>
      <c r="V8" s="71" t="s">
        <v>258</v>
      </c>
    </row>
    <row r="9" spans="2:22" ht="78.75" x14ac:dyDescent="0.25">
      <c r="B9" s="36" t="s">
        <v>265</v>
      </c>
      <c r="C9" s="36" t="s">
        <v>32</v>
      </c>
      <c r="D9" s="36" t="s">
        <v>205</v>
      </c>
      <c r="E9" s="36" t="s">
        <v>263</v>
      </c>
      <c r="F9" s="36" t="s">
        <v>28</v>
      </c>
      <c r="G9" s="36" t="s">
        <v>28</v>
      </c>
      <c r="H9" s="37">
        <v>0</v>
      </c>
      <c r="I9" s="37">
        <v>0</v>
      </c>
      <c r="J9" s="37">
        <f t="shared" ref="J9:J11" si="0">L9</f>
        <v>16062449.210000001</v>
      </c>
      <c r="K9" s="37">
        <v>0</v>
      </c>
      <c r="L9" s="38">
        <v>16062449.210000001</v>
      </c>
      <c r="M9" s="36" t="s">
        <v>261</v>
      </c>
      <c r="N9" s="36" t="s">
        <v>30</v>
      </c>
      <c r="O9" s="36" t="s">
        <v>266</v>
      </c>
      <c r="P9" s="39">
        <v>45372</v>
      </c>
      <c r="Q9" s="38">
        <v>17157870.280000001</v>
      </c>
      <c r="R9" s="39">
        <v>45376</v>
      </c>
      <c r="S9" s="39">
        <v>45525</v>
      </c>
      <c r="T9" s="66">
        <v>1</v>
      </c>
      <c r="U9" s="40">
        <v>0.94</v>
      </c>
      <c r="V9" s="71" t="s">
        <v>264</v>
      </c>
    </row>
    <row r="10" spans="2:22" ht="67.5" x14ac:dyDescent="0.25">
      <c r="B10" s="36" t="s">
        <v>267</v>
      </c>
      <c r="C10" s="36" t="s">
        <v>269</v>
      </c>
      <c r="D10" s="36" t="s">
        <v>205</v>
      </c>
      <c r="E10" s="36" t="s">
        <v>272</v>
      </c>
      <c r="F10" s="36" t="s">
        <v>28</v>
      </c>
      <c r="G10" s="36" t="s">
        <v>28</v>
      </c>
      <c r="H10" s="37">
        <v>0</v>
      </c>
      <c r="I10" s="37">
        <v>0</v>
      </c>
      <c r="J10" s="37">
        <f t="shared" si="0"/>
        <v>1259562.8799999999</v>
      </c>
      <c r="K10" s="37">
        <v>0</v>
      </c>
      <c r="L10" s="38">
        <v>1259562.8799999999</v>
      </c>
      <c r="M10" s="36" t="s">
        <v>216</v>
      </c>
      <c r="N10" s="36" t="s">
        <v>30</v>
      </c>
      <c r="O10" s="36" t="s">
        <v>270</v>
      </c>
      <c r="P10" s="39">
        <v>45421</v>
      </c>
      <c r="Q10" s="38">
        <v>1683064.6</v>
      </c>
      <c r="R10" s="39">
        <v>45425</v>
      </c>
      <c r="S10" s="39">
        <v>45544</v>
      </c>
      <c r="T10" s="66">
        <v>0.85</v>
      </c>
      <c r="U10" s="40">
        <v>0.75</v>
      </c>
      <c r="V10" s="71" t="s">
        <v>271</v>
      </c>
    </row>
    <row r="11" spans="2:22" ht="78.75" x14ac:dyDescent="0.25">
      <c r="B11" s="36" t="s">
        <v>268</v>
      </c>
      <c r="C11" s="36" t="s">
        <v>275</v>
      </c>
      <c r="D11" s="36" t="s">
        <v>205</v>
      </c>
      <c r="E11" s="36" t="s">
        <v>274</v>
      </c>
      <c r="F11" s="36" t="s">
        <v>28</v>
      </c>
      <c r="G11" s="36" t="s">
        <v>28</v>
      </c>
      <c r="H11" s="37">
        <v>0</v>
      </c>
      <c r="I11" s="37">
        <v>0</v>
      </c>
      <c r="J11" s="37">
        <f t="shared" si="0"/>
        <v>3959642.14</v>
      </c>
      <c r="K11" s="37">
        <v>0</v>
      </c>
      <c r="L11" s="38">
        <v>3959642.14</v>
      </c>
      <c r="M11" s="36" t="s">
        <v>216</v>
      </c>
      <c r="N11" s="36" t="s">
        <v>30</v>
      </c>
      <c r="O11" s="36" t="s">
        <v>276</v>
      </c>
      <c r="P11" s="39">
        <v>45436</v>
      </c>
      <c r="Q11" s="38">
        <v>4052503.4</v>
      </c>
      <c r="R11" s="39">
        <v>45443</v>
      </c>
      <c r="S11" s="39">
        <v>45562</v>
      </c>
      <c r="T11" s="66">
        <v>1</v>
      </c>
      <c r="U11" s="40">
        <v>1</v>
      </c>
      <c r="V11" s="71" t="s">
        <v>258</v>
      </c>
    </row>
    <row r="12" spans="2:22" ht="78.75" x14ac:dyDescent="0.25">
      <c r="B12" s="36" t="s">
        <v>277</v>
      </c>
      <c r="C12" s="36" t="s">
        <v>32</v>
      </c>
      <c r="D12" s="36" t="s">
        <v>205</v>
      </c>
      <c r="E12" s="36" t="s">
        <v>280</v>
      </c>
      <c r="F12" s="36" t="s">
        <v>28</v>
      </c>
      <c r="G12" s="36" t="s">
        <v>28</v>
      </c>
      <c r="H12" s="37">
        <v>0</v>
      </c>
      <c r="I12" s="37">
        <v>0</v>
      </c>
      <c r="J12" s="37">
        <f t="shared" ref="J12:J13" si="1">L12</f>
        <v>1401944.88</v>
      </c>
      <c r="K12" s="37">
        <v>0</v>
      </c>
      <c r="L12" s="38">
        <v>1401944.88</v>
      </c>
      <c r="M12" s="36" t="s">
        <v>216</v>
      </c>
      <c r="N12" s="36" t="s">
        <v>30</v>
      </c>
      <c r="O12" s="36" t="s">
        <v>281</v>
      </c>
      <c r="P12" s="39">
        <v>45460</v>
      </c>
      <c r="Q12" s="38">
        <v>1659586.84</v>
      </c>
      <c r="R12" s="39">
        <v>45467</v>
      </c>
      <c r="S12" s="39">
        <v>45526</v>
      </c>
      <c r="T12" s="66">
        <v>1</v>
      </c>
      <c r="U12" s="40">
        <v>0.84</v>
      </c>
      <c r="V12" s="71" t="s">
        <v>279</v>
      </c>
    </row>
    <row r="13" spans="2:22" ht="78.75" x14ac:dyDescent="0.25">
      <c r="B13" s="36" t="s">
        <v>278</v>
      </c>
      <c r="C13" s="36" t="s">
        <v>282</v>
      </c>
      <c r="D13" s="36" t="s">
        <v>205</v>
      </c>
      <c r="E13" s="36" t="s">
        <v>284</v>
      </c>
      <c r="F13" s="36" t="s">
        <v>28</v>
      </c>
      <c r="G13" s="36" t="s">
        <v>28</v>
      </c>
      <c r="H13" s="37">
        <v>0</v>
      </c>
      <c r="I13" s="37">
        <v>0</v>
      </c>
      <c r="J13" s="37">
        <f t="shared" si="1"/>
        <v>2759632.13</v>
      </c>
      <c r="K13" s="37">
        <v>0</v>
      </c>
      <c r="L13" s="38">
        <v>2759632.13</v>
      </c>
      <c r="M13" s="36" t="s">
        <v>216</v>
      </c>
      <c r="N13" s="36" t="s">
        <v>30</v>
      </c>
      <c r="O13" s="63" t="s">
        <v>285</v>
      </c>
      <c r="P13" s="39">
        <v>45464</v>
      </c>
      <c r="Q13" s="38">
        <v>2778567.89</v>
      </c>
      <c r="R13" s="39">
        <v>45471</v>
      </c>
      <c r="S13" s="39">
        <v>45560</v>
      </c>
      <c r="T13" s="66">
        <v>1</v>
      </c>
      <c r="U13" s="40">
        <v>1</v>
      </c>
      <c r="V13" s="71" t="s">
        <v>283</v>
      </c>
    </row>
    <row r="14" spans="2:22" ht="87.75" x14ac:dyDescent="0.25">
      <c r="B14" s="36" t="s">
        <v>290</v>
      </c>
      <c r="C14" s="36" t="s">
        <v>289</v>
      </c>
      <c r="D14" s="36" t="s">
        <v>26</v>
      </c>
      <c r="E14" s="64" t="s">
        <v>288</v>
      </c>
      <c r="F14" s="36" t="s">
        <v>27</v>
      </c>
      <c r="G14" s="36" t="s">
        <v>291</v>
      </c>
      <c r="H14" s="37">
        <v>0</v>
      </c>
      <c r="I14" s="37">
        <f>L14/2</f>
        <v>895438.65000000014</v>
      </c>
      <c r="J14" s="37">
        <f>L14/2</f>
        <v>895438.65000000014</v>
      </c>
      <c r="K14" s="37">
        <v>0</v>
      </c>
      <c r="L14" s="38">
        <v>1790877.3000000003</v>
      </c>
      <c r="M14" s="36" t="s">
        <v>216</v>
      </c>
      <c r="N14" s="36" t="s">
        <v>30</v>
      </c>
      <c r="O14" s="36" t="s">
        <v>292</v>
      </c>
      <c r="P14" s="39">
        <v>45483</v>
      </c>
      <c r="Q14" s="38">
        <v>1987654.32</v>
      </c>
      <c r="R14" s="39">
        <v>45490</v>
      </c>
      <c r="S14" s="39">
        <v>45579</v>
      </c>
      <c r="T14" s="66">
        <v>1</v>
      </c>
      <c r="U14" s="40">
        <v>0.90100000000000002</v>
      </c>
      <c r="V14" s="71" t="s">
        <v>287</v>
      </c>
    </row>
    <row r="15" spans="2:22" ht="78.75" x14ac:dyDescent="0.25">
      <c r="B15" s="36" t="s">
        <v>295</v>
      </c>
      <c r="C15" s="36" t="s">
        <v>296</v>
      </c>
      <c r="D15" s="36" t="s">
        <v>205</v>
      </c>
      <c r="E15" s="36" t="s">
        <v>294</v>
      </c>
      <c r="F15" s="36" t="s">
        <v>28</v>
      </c>
      <c r="G15" s="36" t="s">
        <v>28</v>
      </c>
      <c r="H15" s="37">
        <v>0</v>
      </c>
      <c r="I15" s="37">
        <v>0</v>
      </c>
      <c r="J15" s="37">
        <f>L15</f>
        <v>1490036.52</v>
      </c>
      <c r="K15" s="37">
        <v>0</v>
      </c>
      <c r="L15" s="38">
        <v>1490036.52</v>
      </c>
      <c r="M15" s="36" t="s">
        <v>216</v>
      </c>
      <c r="N15" s="36" t="s">
        <v>30</v>
      </c>
      <c r="O15" s="36" t="s">
        <v>297</v>
      </c>
      <c r="P15" s="39">
        <v>45483</v>
      </c>
      <c r="Q15" s="38">
        <v>1490036.52</v>
      </c>
      <c r="R15" s="39">
        <v>45490</v>
      </c>
      <c r="S15" s="39">
        <v>45549</v>
      </c>
      <c r="T15" s="66">
        <v>1</v>
      </c>
      <c r="U15" s="40">
        <v>1</v>
      </c>
      <c r="V15" s="71" t="s">
        <v>293</v>
      </c>
    </row>
    <row r="16" spans="2:22" ht="87.75" x14ac:dyDescent="0.25">
      <c r="B16" s="36" t="s">
        <v>299</v>
      </c>
      <c r="C16" s="36" t="s">
        <v>300</v>
      </c>
      <c r="D16" s="36" t="s">
        <v>26</v>
      </c>
      <c r="E16" s="64" t="s">
        <v>298</v>
      </c>
      <c r="F16" s="36" t="s">
        <v>27</v>
      </c>
      <c r="G16" s="36" t="s">
        <v>301</v>
      </c>
      <c r="H16" s="37">
        <v>0</v>
      </c>
      <c r="I16" s="37">
        <f>L16/2</f>
        <v>853216.76</v>
      </c>
      <c r="J16" s="37">
        <f>L16/2</f>
        <v>853216.76</v>
      </c>
      <c r="K16" s="37">
        <v>0</v>
      </c>
      <c r="L16" s="38">
        <v>1706433.52</v>
      </c>
      <c r="M16" s="36" t="s">
        <v>216</v>
      </c>
      <c r="N16" s="36" t="s">
        <v>30</v>
      </c>
      <c r="O16" s="36" t="s">
        <v>303</v>
      </c>
      <c r="P16" s="39">
        <v>45490</v>
      </c>
      <c r="Q16" s="38">
        <v>1870994.51</v>
      </c>
      <c r="R16" s="39">
        <v>45497</v>
      </c>
      <c r="S16" s="39">
        <v>45586</v>
      </c>
      <c r="T16" s="66">
        <v>1</v>
      </c>
      <c r="U16" s="40">
        <v>0.91</v>
      </c>
      <c r="V16" s="71" t="s">
        <v>302</v>
      </c>
    </row>
    <row r="17" spans="2:22" ht="87.75" x14ac:dyDescent="0.25">
      <c r="B17" s="36" t="s">
        <v>306</v>
      </c>
      <c r="C17" s="36" t="s">
        <v>181</v>
      </c>
      <c r="D17" s="36" t="s">
        <v>26</v>
      </c>
      <c r="E17" s="64" t="s">
        <v>305</v>
      </c>
      <c r="F17" s="36" t="s">
        <v>27</v>
      </c>
      <c r="G17" s="36" t="s">
        <v>307</v>
      </c>
      <c r="H17" s="37">
        <v>0</v>
      </c>
      <c r="I17" s="37">
        <f>L17/2</f>
        <v>1491608.355</v>
      </c>
      <c r="J17" s="37">
        <f>L17/2</f>
        <v>1491608.355</v>
      </c>
      <c r="K17" s="37">
        <v>0</v>
      </c>
      <c r="L17" s="38">
        <v>2983216.71</v>
      </c>
      <c r="M17" s="36" t="s">
        <v>216</v>
      </c>
      <c r="N17" s="36" t="s">
        <v>30</v>
      </c>
      <c r="O17" s="36" t="s">
        <v>308</v>
      </c>
      <c r="P17" s="39">
        <v>45490</v>
      </c>
      <c r="Q17" s="38">
        <v>3218415.01</v>
      </c>
      <c r="R17" s="39">
        <v>45497</v>
      </c>
      <c r="S17" s="39">
        <v>45586</v>
      </c>
      <c r="T17" s="66">
        <v>1</v>
      </c>
      <c r="U17" s="40">
        <v>0.93</v>
      </c>
      <c r="V17" s="71" t="s">
        <v>304</v>
      </c>
    </row>
    <row r="18" spans="2:22" ht="87.75" x14ac:dyDescent="0.25">
      <c r="B18" s="36" t="s">
        <v>311</v>
      </c>
      <c r="C18" s="36" t="s">
        <v>84</v>
      </c>
      <c r="D18" s="36" t="s">
        <v>26</v>
      </c>
      <c r="E18" s="64" t="s">
        <v>310</v>
      </c>
      <c r="F18" s="36" t="s">
        <v>27</v>
      </c>
      <c r="G18" s="36" t="s">
        <v>307</v>
      </c>
      <c r="H18" s="37">
        <v>0</v>
      </c>
      <c r="I18" s="37">
        <f>L18/2</f>
        <v>1085481.7</v>
      </c>
      <c r="J18" s="37">
        <f>L18/2</f>
        <v>1085481.7</v>
      </c>
      <c r="K18" s="37">
        <v>0</v>
      </c>
      <c r="L18" s="38">
        <v>2170963.4</v>
      </c>
      <c r="M18" s="36" t="s">
        <v>216</v>
      </c>
      <c r="N18" s="36" t="s">
        <v>30</v>
      </c>
      <c r="O18" s="36" t="s">
        <v>312</v>
      </c>
      <c r="P18" s="39">
        <v>45492</v>
      </c>
      <c r="Q18" s="38">
        <v>2476829.23</v>
      </c>
      <c r="R18" s="39">
        <v>45499</v>
      </c>
      <c r="S18" s="39">
        <v>45588</v>
      </c>
      <c r="T18" s="66">
        <v>1</v>
      </c>
      <c r="U18" s="40">
        <v>0.88</v>
      </c>
      <c r="V18" s="71" t="s">
        <v>309</v>
      </c>
    </row>
    <row r="19" spans="2:22" ht="67.5" x14ac:dyDescent="0.25">
      <c r="B19" s="36" t="s">
        <v>315</v>
      </c>
      <c r="C19" s="36" t="s">
        <v>32</v>
      </c>
      <c r="D19" s="36" t="s">
        <v>205</v>
      </c>
      <c r="E19" s="36" t="s">
        <v>314</v>
      </c>
      <c r="F19" s="36" t="s">
        <v>28</v>
      </c>
      <c r="G19" s="36" t="s">
        <v>28</v>
      </c>
      <c r="H19" s="37">
        <v>0</v>
      </c>
      <c r="I19" s="37">
        <v>0</v>
      </c>
      <c r="J19" s="37">
        <f>L19</f>
        <v>1182583.93</v>
      </c>
      <c r="K19" s="37">
        <v>0</v>
      </c>
      <c r="L19" s="38">
        <v>1182583.93</v>
      </c>
      <c r="M19" s="36" t="s">
        <v>216</v>
      </c>
      <c r="N19" s="36" t="s">
        <v>30</v>
      </c>
      <c r="O19" s="36" t="s">
        <v>316</v>
      </c>
      <c r="P19" s="39">
        <v>45512</v>
      </c>
      <c r="Q19" s="38">
        <v>1999820.4</v>
      </c>
      <c r="R19" s="39">
        <v>45519</v>
      </c>
      <c r="S19" s="39">
        <v>45608</v>
      </c>
      <c r="T19" s="66">
        <v>0.41620000000000001</v>
      </c>
      <c r="U19" s="40">
        <v>0.59</v>
      </c>
      <c r="V19" s="71" t="s">
        <v>313</v>
      </c>
    </row>
    <row r="20" spans="2:22" ht="101.25" x14ac:dyDescent="0.25">
      <c r="B20" s="36" t="s">
        <v>317</v>
      </c>
      <c r="C20" s="36" t="s">
        <v>322</v>
      </c>
      <c r="D20" s="36" t="s">
        <v>26</v>
      </c>
      <c r="E20" s="36" t="s">
        <v>321</v>
      </c>
      <c r="F20" s="36" t="s">
        <v>27</v>
      </c>
      <c r="G20" s="36" t="s">
        <v>307</v>
      </c>
      <c r="H20" s="37">
        <v>0</v>
      </c>
      <c r="I20" s="37">
        <f>L20/2</f>
        <v>315426.86499999999</v>
      </c>
      <c r="J20" s="37">
        <f>L20/2</f>
        <v>315426.86499999999</v>
      </c>
      <c r="K20" s="37">
        <v>0</v>
      </c>
      <c r="L20" s="38">
        <v>630853.73</v>
      </c>
      <c r="M20" s="36" t="s">
        <v>216</v>
      </c>
      <c r="N20" s="36" t="s">
        <v>30</v>
      </c>
      <c r="O20" s="36" t="s">
        <v>323</v>
      </c>
      <c r="P20" s="39">
        <v>45524</v>
      </c>
      <c r="Q20" s="38">
        <v>643050.29</v>
      </c>
      <c r="R20" s="39">
        <v>45527</v>
      </c>
      <c r="S20" s="39">
        <v>45586</v>
      </c>
      <c r="T20" s="66">
        <v>1</v>
      </c>
      <c r="U20" s="40">
        <v>1</v>
      </c>
      <c r="V20" s="71" t="s">
        <v>247</v>
      </c>
    </row>
    <row r="21" spans="2:22" ht="58.5" x14ac:dyDescent="0.25">
      <c r="B21" s="36" t="s">
        <v>318</v>
      </c>
      <c r="C21" s="36" t="s">
        <v>32</v>
      </c>
      <c r="D21" s="36" t="s">
        <v>205</v>
      </c>
      <c r="E21" s="64" t="s">
        <v>324</v>
      </c>
      <c r="F21" s="36" t="s">
        <v>28</v>
      </c>
      <c r="G21" s="36" t="s">
        <v>28</v>
      </c>
      <c r="H21" s="37">
        <v>0</v>
      </c>
      <c r="I21" s="37">
        <v>0</v>
      </c>
      <c r="J21" s="37">
        <f>L21</f>
        <v>1934523.08</v>
      </c>
      <c r="K21" s="37">
        <v>0</v>
      </c>
      <c r="L21" s="38">
        <v>1934523.08</v>
      </c>
      <c r="M21" s="36" t="s">
        <v>216</v>
      </c>
      <c r="N21" s="36" t="s">
        <v>30</v>
      </c>
      <c r="O21" s="36" t="s">
        <v>325</v>
      </c>
      <c r="P21" s="39">
        <v>45530</v>
      </c>
      <c r="Q21" s="38">
        <v>1967687.75</v>
      </c>
      <c r="R21" s="39">
        <v>45537</v>
      </c>
      <c r="S21" s="39">
        <v>45606</v>
      </c>
      <c r="T21" s="66">
        <v>1</v>
      </c>
      <c r="U21" s="40">
        <v>0.98</v>
      </c>
      <c r="V21" s="71" t="s">
        <v>283</v>
      </c>
    </row>
    <row r="22" spans="2:22" ht="87.75" x14ac:dyDescent="0.25">
      <c r="B22" s="36" t="s">
        <v>319</v>
      </c>
      <c r="C22" s="36" t="s">
        <v>326</v>
      </c>
      <c r="D22" s="36" t="s">
        <v>26</v>
      </c>
      <c r="E22" s="64" t="s">
        <v>327</v>
      </c>
      <c r="F22" s="36" t="s">
        <v>27</v>
      </c>
      <c r="G22" s="36" t="s">
        <v>301</v>
      </c>
      <c r="H22" s="37">
        <v>0</v>
      </c>
      <c r="I22" s="37">
        <f>L22/2</f>
        <v>876196.57</v>
      </c>
      <c r="J22" s="37">
        <f>L22/2</f>
        <v>876196.57</v>
      </c>
      <c r="K22" s="37">
        <v>0</v>
      </c>
      <c r="L22" s="38">
        <v>1752393.14</v>
      </c>
      <c r="M22" s="36" t="s">
        <v>216</v>
      </c>
      <c r="N22" s="36" t="s">
        <v>30</v>
      </c>
      <c r="O22" s="36" t="s">
        <v>328</v>
      </c>
      <c r="P22" s="39">
        <v>45538</v>
      </c>
      <c r="Q22" s="38">
        <v>1901293.37</v>
      </c>
      <c r="R22" s="39">
        <v>45545</v>
      </c>
      <c r="S22" s="39">
        <v>45644</v>
      </c>
      <c r="T22" s="66">
        <v>1</v>
      </c>
      <c r="U22" s="40">
        <v>0.92</v>
      </c>
      <c r="V22" s="71" t="s">
        <v>273</v>
      </c>
    </row>
    <row r="23" spans="2:22" ht="68.25" x14ac:dyDescent="0.25">
      <c r="B23" s="36" t="s">
        <v>320</v>
      </c>
      <c r="C23" s="36" t="s">
        <v>32</v>
      </c>
      <c r="D23" s="36" t="s">
        <v>205</v>
      </c>
      <c r="E23" s="64" t="s">
        <v>329</v>
      </c>
      <c r="F23" s="36" t="s">
        <v>28</v>
      </c>
      <c r="G23" s="36" t="s">
        <v>28</v>
      </c>
      <c r="H23" s="37">
        <v>0</v>
      </c>
      <c r="I23" s="37">
        <v>0</v>
      </c>
      <c r="J23" s="37" t="str">
        <f>L23</f>
        <v xml:space="preserve"> $                          -  </v>
      </c>
      <c r="K23" s="37">
        <v>0</v>
      </c>
      <c r="L23" s="37" t="s">
        <v>371</v>
      </c>
      <c r="M23" s="36" t="s">
        <v>216</v>
      </c>
      <c r="N23" s="36" t="s">
        <v>30</v>
      </c>
      <c r="O23" s="36" t="s">
        <v>330</v>
      </c>
      <c r="P23" s="39">
        <v>45538</v>
      </c>
      <c r="Q23" s="38">
        <v>117868.51</v>
      </c>
      <c r="R23" s="39">
        <v>45545</v>
      </c>
      <c r="S23" s="39">
        <v>45571</v>
      </c>
      <c r="T23" s="66">
        <v>1</v>
      </c>
      <c r="U23" s="40">
        <v>0</v>
      </c>
      <c r="V23" s="71" t="s">
        <v>331</v>
      </c>
    </row>
    <row r="24" spans="2:22" ht="225" x14ac:dyDescent="0.25">
      <c r="B24" s="36" t="s">
        <v>332</v>
      </c>
      <c r="C24" s="36" t="s">
        <v>25</v>
      </c>
      <c r="D24" s="36" t="s">
        <v>26</v>
      </c>
      <c r="E24" s="64" t="s">
        <v>366</v>
      </c>
      <c r="F24" s="36" t="s">
        <v>361</v>
      </c>
      <c r="G24" s="36" t="s">
        <v>357</v>
      </c>
      <c r="H24" s="37">
        <v>0</v>
      </c>
      <c r="I24" s="37">
        <f>L24/2</f>
        <v>826221.11499999999</v>
      </c>
      <c r="J24" s="37">
        <f>L24/2</f>
        <v>826221.11499999999</v>
      </c>
      <c r="K24" s="37">
        <v>0</v>
      </c>
      <c r="L24" s="38">
        <v>1652442.23</v>
      </c>
      <c r="M24" s="36" t="s">
        <v>216</v>
      </c>
      <c r="N24" s="36" t="s">
        <v>30</v>
      </c>
      <c r="O24" s="36" t="s">
        <v>347</v>
      </c>
      <c r="P24" s="39">
        <v>45541</v>
      </c>
      <c r="Q24" s="38">
        <v>2290500</v>
      </c>
      <c r="R24" s="39">
        <v>45548</v>
      </c>
      <c r="S24" s="39">
        <v>45637</v>
      </c>
      <c r="T24" s="66">
        <v>1</v>
      </c>
      <c r="U24" s="40">
        <v>0.72</v>
      </c>
      <c r="V24" s="71" t="s">
        <v>368</v>
      </c>
    </row>
    <row r="25" spans="2:22" ht="123.75" x14ac:dyDescent="0.25">
      <c r="B25" s="36" t="s">
        <v>333</v>
      </c>
      <c r="C25" s="36" t="s">
        <v>25</v>
      </c>
      <c r="D25" s="36" t="s">
        <v>26</v>
      </c>
      <c r="E25" s="64" t="s">
        <v>367</v>
      </c>
      <c r="F25" s="36" t="s">
        <v>361</v>
      </c>
      <c r="G25" s="36" t="s">
        <v>357</v>
      </c>
      <c r="H25" s="37">
        <v>0</v>
      </c>
      <c r="I25" s="37">
        <f>L25/2</f>
        <v>890061.15</v>
      </c>
      <c r="J25" s="37">
        <f>L25/2</f>
        <v>890061.15</v>
      </c>
      <c r="K25" s="37">
        <v>0</v>
      </c>
      <c r="L25" s="38">
        <v>1780122.3</v>
      </c>
      <c r="M25" s="36" t="s">
        <v>216</v>
      </c>
      <c r="N25" s="36" t="s">
        <v>30</v>
      </c>
      <c r="O25" s="36" t="s">
        <v>348</v>
      </c>
      <c r="P25" s="39">
        <v>45541</v>
      </c>
      <c r="Q25" s="38">
        <v>2124000</v>
      </c>
      <c r="R25" s="39">
        <v>45548</v>
      </c>
      <c r="S25" s="39">
        <v>45636</v>
      </c>
      <c r="T25" s="66">
        <v>1</v>
      </c>
      <c r="U25" s="40">
        <v>0.84</v>
      </c>
      <c r="V25" s="71" t="s">
        <v>368</v>
      </c>
    </row>
    <row r="26" spans="2:22" ht="138.75" customHeight="1" x14ac:dyDescent="0.25">
      <c r="B26" s="36" t="s">
        <v>334</v>
      </c>
      <c r="C26" s="36" t="s">
        <v>25</v>
      </c>
      <c r="D26" s="36" t="s">
        <v>26</v>
      </c>
      <c r="E26" s="64" t="s">
        <v>375</v>
      </c>
      <c r="F26" s="36" t="s">
        <v>361</v>
      </c>
      <c r="G26" s="36" t="s">
        <v>357</v>
      </c>
      <c r="H26" s="37">
        <v>0</v>
      </c>
      <c r="I26" s="37">
        <f>L26/2</f>
        <v>813245.7</v>
      </c>
      <c r="J26" s="37">
        <f>L26/2</f>
        <v>813245.7</v>
      </c>
      <c r="K26" s="37">
        <v>0</v>
      </c>
      <c r="L26" s="38">
        <v>1626491.4</v>
      </c>
      <c r="M26" s="36" t="s">
        <v>216</v>
      </c>
      <c r="N26" s="36" t="s">
        <v>30</v>
      </c>
      <c r="O26" s="36" t="s">
        <v>349</v>
      </c>
      <c r="P26" s="39">
        <v>45548</v>
      </c>
      <c r="Q26" s="38">
        <v>2027000</v>
      </c>
      <c r="R26" s="39">
        <v>45555</v>
      </c>
      <c r="S26" s="39">
        <v>45644</v>
      </c>
      <c r="T26" s="66">
        <v>1</v>
      </c>
      <c r="U26" s="40">
        <v>0.8</v>
      </c>
      <c r="V26" s="71" t="s">
        <v>369</v>
      </c>
    </row>
    <row r="27" spans="2:22" ht="72.75" customHeight="1" x14ac:dyDescent="0.25">
      <c r="B27" s="36" t="s">
        <v>335</v>
      </c>
      <c r="C27" s="36" t="s">
        <v>342</v>
      </c>
      <c r="D27" s="36" t="s">
        <v>205</v>
      </c>
      <c r="E27" s="64" t="s">
        <v>376</v>
      </c>
      <c r="F27" s="36" t="s">
        <v>362</v>
      </c>
      <c r="G27" s="36" t="s">
        <v>28</v>
      </c>
      <c r="H27" s="37">
        <v>0</v>
      </c>
      <c r="I27" s="37">
        <v>0</v>
      </c>
      <c r="J27" s="37">
        <f>L27</f>
        <v>567321.5</v>
      </c>
      <c r="K27" s="37">
        <v>0</v>
      </c>
      <c r="L27" s="38">
        <v>567321.5</v>
      </c>
      <c r="M27" s="36" t="s">
        <v>216</v>
      </c>
      <c r="N27" s="36" t="s">
        <v>30</v>
      </c>
      <c r="O27" s="36" t="s">
        <v>350</v>
      </c>
      <c r="P27" s="39">
        <v>45548</v>
      </c>
      <c r="Q27" s="38">
        <v>679128.5</v>
      </c>
      <c r="R27" s="39">
        <v>45555</v>
      </c>
      <c r="S27" s="39">
        <v>45614</v>
      </c>
      <c r="T27" s="66">
        <v>1</v>
      </c>
      <c r="U27" s="40">
        <v>0.84</v>
      </c>
      <c r="V27" s="71" t="s">
        <v>370</v>
      </c>
    </row>
    <row r="28" spans="2:22" ht="123" customHeight="1" x14ac:dyDescent="0.25">
      <c r="B28" s="36" t="s">
        <v>336</v>
      </c>
      <c r="C28" s="36" t="s">
        <v>343</v>
      </c>
      <c r="D28" s="36" t="s">
        <v>26</v>
      </c>
      <c r="E28" s="64" t="s">
        <v>377</v>
      </c>
      <c r="F28" s="36" t="s">
        <v>363</v>
      </c>
      <c r="G28" s="36" t="s">
        <v>358</v>
      </c>
      <c r="H28" s="37">
        <v>0</v>
      </c>
      <c r="I28" s="37">
        <f>L28*0.7</f>
        <v>757419.51599999983</v>
      </c>
      <c r="J28" s="37">
        <f>L28*0.3</f>
        <v>324608.36399999994</v>
      </c>
      <c r="K28" s="37">
        <v>0</v>
      </c>
      <c r="L28" s="38">
        <v>1082027.8799999999</v>
      </c>
      <c r="M28" s="36" t="s">
        <v>216</v>
      </c>
      <c r="N28" s="36" t="s">
        <v>30</v>
      </c>
      <c r="O28" s="36" t="s">
        <v>351</v>
      </c>
      <c r="P28" s="39">
        <v>45555</v>
      </c>
      <c r="Q28" s="38">
        <v>1782895.15</v>
      </c>
      <c r="R28" s="39">
        <v>45562</v>
      </c>
      <c r="S28" s="39">
        <v>45651</v>
      </c>
      <c r="T28" s="66">
        <v>1</v>
      </c>
      <c r="U28" s="40">
        <v>0.61</v>
      </c>
      <c r="V28" s="71" t="s">
        <v>286</v>
      </c>
    </row>
    <row r="29" spans="2:22" ht="117" customHeight="1" x14ac:dyDescent="0.25">
      <c r="B29" s="36" t="s">
        <v>337</v>
      </c>
      <c r="C29" s="36" t="s">
        <v>344</v>
      </c>
      <c r="D29" s="36" t="s">
        <v>26</v>
      </c>
      <c r="E29" s="64" t="s">
        <v>378</v>
      </c>
      <c r="F29" s="36" t="s">
        <v>363</v>
      </c>
      <c r="G29" s="36" t="s">
        <v>358</v>
      </c>
      <c r="H29" s="37">
        <v>0</v>
      </c>
      <c r="I29" s="37">
        <f>L29*0.7692</f>
        <v>965330.56984799996</v>
      </c>
      <c r="J29" s="37">
        <f>L29*0.2308</f>
        <v>289649.37015199999</v>
      </c>
      <c r="K29" s="37">
        <v>0</v>
      </c>
      <c r="L29" s="38">
        <v>1254979.94</v>
      </c>
      <c r="M29" s="36" t="s">
        <v>216</v>
      </c>
      <c r="N29" s="36" t="s">
        <v>30</v>
      </c>
      <c r="O29" s="36" t="s">
        <v>352</v>
      </c>
      <c r="P29" s="39">
        <v>45555</v>
      </c>
      <c r="Q29" s="38">
        <v>2315077.2000000002</v>
      </c>
      <c r="R29" s="39">
        <v>45562</v>
      </c>
      <c r="S29" s="39">
        <v>45651</v>
      </c>
      <c r="T29" s="66">
        <v>0.9</v>
      </c>
      <c r="U29" s="40">
        <v>0.54</v>
      </c>
      <c r="V29" s="71" t="s">
        <v>287</v>
      </c>
    </row>
    <row r="30" spans="2:22" ht="120" customHeight="1" x14ac:dyDescent="0.25">
      <c r="B30" s="36" t="s">
        <v>338</v>
      </c>
      <c r="C30" s="36" t="s">
        <v>345</v>
      </c>
      <c r="D30" s="36" t="s">
        <v>26</v>
      </c>
      <c r="E30" s="64" t="s">
        <v>379</v>
      </c>
      <c r="F30" s="36" t="s">
        <v>364</v>
      </c>
      <c r="G30" s="36" t="s">
        <v>359</v>
      </c>
      <c r="H30" s="37">
        <v>0</v>
      </c>
      <c r="I30" s="37">
        <f>L30*0.7</f>
        <v>411349.44899999996</v>
      </c>
      <c r="J30" s="37">
        <f>L30*0.3</f>
        <v>176292.62099999998</v>
      </c>
      <c r="K30" s="37">
        <v>0</v>
      </c>
      <c r="L30" s="38">
        <v>587642.06999999995</v>
      </c>
      <c r="M30" s="36" t="s">
        <v>216</v>
      </c>
      <c r="N30" s="36" t="s">
        <v>30</v>
      </c>
      <c r="O30" s="36" t="s">
        <v>353</v>
      </c>
      <c r="P30" s="39">
        <v>45559</v>
      </c>
      <c r="Q30" s="38">
        <v>649341.49</v>
      </c>
      <c r="R30" s="39">
        <v>45566</v>
      </c>
      <c r="S30" s="39">
        <v>45625</v>
      </c>
      <c r="T30" s="66">
        <v>1</v>
      </c>
      <c r="U30" s="40">
        <v>0.9</v>
      </c>
      <c r="V30" s="71" t="s">
        <v>302</v>
      </c>
    </row>
    <row r="31" spans="2:22" ht="132" customHeight="1" x14ac:dyDescent="0.25">
      <c r="B31" s="36" t="s">
        <v>339</v>
      </c>
      <c r="C31" s="36" t="s">
        <v>322</v>
      </c>
      <c r="D31" s="36" t="s">
        <v>26</v>
      </c>
      <c r="E31" s="64" t="s">
        <v>380</v>
      </c>
      <c r="F31" s="36" t="s">
        <v>363</v>
      </c>
      <c r="G31" s="36" t="s">
        <v>360</v>
      </c>
      <c r="H31" s="37">
        <v>0</v>
      </c>
      <c r="I31" s="37">
        <f>L31*0.7</f>
        <v>371905.80699999997</v>
      </c>
      <c r="J31" s="37">
        <f>L31*0.3</f>
        <v>159388.20300000001</v>
      </c>
      <c r="K31" s="37">
        <v>0</v>
      </c>
      <c r="L31" s="38">
        <v>531294.01</v>
      </c>
      <c r="M31" s="36" t="s">
        <v>216</v>
      </c>
      <c r="N31" s="36" t="s">
        <v>30</v>
      </c>
      <c r="O31" s="36" t="s">
        <v>354</v>
      </c>
      <c r="P31" s="39">
        <v>45559</v>
      </c>
      <c r="Q31" s="38">
        <v>582895.13</v>
      </c>
      <c r="R31" s="39">
        <v>45566</v>
      </c>
      <c r="S31" s="39">
        <v>45625</v>
      </c>
      <c r="T31" s="66">
        <v>1</v>
      </c>
      <c r="U31" s="40">
        <v>0.91</v>
      </c>
      <c r="V31" s="71" t="s">
        <v>302</v>
      </c>
    </row>
    <row r="32" spans="2:22" ht="113.25" customHeight="1" x14ac:dyDescent="0.25">
      <c r="B32" s="36" t="s">
        <v>340</v>
      </c>
      <c r="C32" s="36" t="s">
        <v>346</v>
      </c>
      <c r="D32" s="36" t="s">
        <v>26</v>
      </c>
      <c r="E32" s="64" t="s">
        <v>381</v>
      </c>
      <c r="F32" s="36" t="s">
        <v>365</v>
      </c>
      <c r="G32" s="36" t="s">
        <v>301</v>
      </c>
      <c r="H32" s="37">
        <v>0</v>
      </c>
      <c r="I32" s="37">
        <f>L32/2</f>
        <v>1022259.48</v>
      </c>
      <c r="J32" s="37">
        <f>L32/2</f>
        <v>1022259.48</v>
      </c>
      <c r="K32" s="37">
        <v>0</v>
      </c>
      <c r="L32" s="38">
        <v>2044518.96</v>
      </c>
      <c r="M32" s="36" t="s">
        <v>216</v>
      </c>
      <c r="N32" s="36" t="s">
        <v>30</v>
      </c>
      <c r="O32" s="36" t="s">
        <v>355</v>
      </c>
      <c r="P32" s="39">
        <v>45559</v>
      </c>
      <c r="Q32" s="38">
        <v>2204724.7599999998</v>
      </c>
      <c r="R32" s="39">
        <v>45566</v>
      </c>
      <c r="S32" s="39">
        <v>45645</v>
      </c>
      <c r="T32" s="66">
        <v>1</v>
      </c>
      <c r="U32" s="40">
        <v>0.93</v>
      </c>
      <c r="V32" s="71" t="s">
        <v>302</v>
      </c>
    </row>
    <row r="33" spans="2:22" ht="87.75" customHeight="1" x14ac:dyDescent="0.25">
      <c r="B33" s="36" t="s">
        <v>341</v>
      </c>
      <c r="C33" s="36" t="s">
        <v>175</v>
      </c>
      <c r="D33" s="36" t="s">
        <v>205</v>
      </c>
      <c r="E33" s="64" t="s">
        <v>382</v>
      </c>
      <c r="F33" s="36" t="s">
        <v>362</v>
      </c>
      <c r="G33" s="36" t="s">
        <v>28</v>
      </c>
      <c r="H33" s="37">
        <v>0</v>
      </c>
      <c r="I33" s="37">
        <v>0</v>
      </c>
      <c r="J33" s="37">
        <f>L33</f>
        <v>432011.49</v>
      </c>
      <c r="K33" s="37">
        <v>0</v>
      </c>
      <c r="L33" s="38">
        <v>432011.49</v>
      </c>
      <c r="M33" s="36" t="s">
        <v>216</v>
      </c>
      <c r="N33" s="36" t="s">
        <v>30</v>
      </c>
      <c r="O33" s="36" t="s">
        <v>356</v>
      </c>
      <c r="P33" s="39">
        <v>45559</v>
      </c>
      <c r="Q33" s="38">
        <v>492735.23</v>
      </c>
      <c r="R33" s="39">
        <v>45566</v>
      </c>
      <c r="S33" s="39">
        <v>45625</v>
      </c>
      <c r="T33" s="66">
        <v>1</v>
      </c>
      <c r="U33" s="40">
        <v>0.88</v>
      </c>
      <c r="V33" s="71" t="s">
        <v>370</v>
      </c>
    </row>
    <row r="34" spans="2:22" ht="117" x14ac:dyDescent="0.25">
      <c r="B34" s="36" t="s">
        <v>373</v>
      </c>
      <c r="C34" s="36" t="s">
        <v>374</v>
      </c>
      <c r="D34" s="36" t="s">
        <v>26</v>
      </c>
      <c r="E34" s="64" t="s">
        <v>383</v>
      </c>
      <c r="F34" s="36" t="s">
        <v>384</v>
      </c>
      <c r="G34" s="36" t="s">
        <v>359</v>
      </c>
      <c r="H34" s="37">
        <v>0</v>
      </c>
      <c r="I34" s="37">
        <f>L34/2</f>
        <v>242468.98499999999</v>
      </c>
      <c r="J34" s="37">
        <f>L34/2</f>
        <v>242468.98499999999</v>
      </c>
      <c r="K34" s="37">
        <v>0</v>
      </c>
      <c r="L34" s="38">
        <v>484937.97</v>
      </c>
      <c r="M34" s="36" t="s">
        <v>216</v>
      </c>
      <c r="N34" s="36" t="s">
        <v>30</v>
      </c>
      <c r="O34" s="9" t="s">
        <v>372</v>
      </c>
      <c r="P34" s="39">
        <v>45623</v>
      </c>
      <c r="Q34" s="38">
        <v>819402.88</v>
      </c>
      <c r="R34" s="39">
        <v>45628</v>
      </c>
      <c r="S34" s="39">
        <v>45687</v>
      </c>
      <c r="T34" s="66">
        <v>0.35</v>
      </c>
      <c r="U34" s="40">
        <v>0.59</v>
      </c>
      <c r="V34" s="71" t="s">
        <v>258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 right="0.7" top="0.75" bottom="0.75" header="0.3" footer="0.3"/>
  <pageSetup paperSize="5"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2018</vt:lpstr>
      <vt:lpstr>2019</vt:lpstr>
      <vt:lpstr>2021</vt:lpstr>
      <vt:lpstr>Hoja3</vt:lpstr>
      <vt:lpstr>Hoja4</vt:lpstr>
      <vt:lpstr>Hoja1</vt:lpstr>
      <vt:lpstr>Hoja2</vt:lpstr>
      <vt:lpstr>2023</vt:lpstr>
      <vt:lpstr>2024</vt:lpstr>
      <vt:lpstr>Hoja5</vt:lpstr>
      <vt:lpstr>'2019'!Títulos_a_imprimir</vt:lpstr>
      <vt:lpstr>'2021'!Títulos_a_imprimir</vt:lpstr>
      <vt:lpstr>'2023'!Títulos_a_imprimir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coordinacion</dc:creator>
  <cp:lastModifiedBy>KARINA</cp:lastModifiedBy>
  <cp:lastPrinted>2024-09-02T17:49:34Z</cp:lastPrinted>
  <dcterms:created xsi:type="dcterms:W3CDTF">2019-03-14T14:58:45Z</dcterms:created>
  <dcterms:modified xsi:type="dcterms:W3CDTF">2025-01-08T19:47:22Z</dcterms:modified>
</cp:coreProperties>
</file>