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-120" yWindow="-120" windowWidth="24240" windowHeight="13140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H52" i="1"/>
  <c r="H42" i="1"/>
  <c r="H32" i="1"/>
  <c r="H22" i="1"/>
  <c r="H14" i="1"/>
  <c r="D42" i="1"/>
  <c r="D32" i="1"/>
  <c r="D22" i="1"/>
  <c r="D14" i="1"/>
  <c r="C14" i="1"/>
  <c r="I13" i="1" l="1"/>
  <c r="I52" i="1"/>
  <c r="I42" i="1"/>
  <c r="I32" i="1"/>
  <c r="I22" i="1"/>
  <c r="I14" i="1"/>
  <c r="H13" i="1"/>
  <c r="D52" i="1"/>
  <c r="D13" i="1" s="1"/>
  <c r="C52" i="1"/>
  <c r="C42" i="1"/>
  <c r="C32" i="1"/>
  <c r="C22" i="1"/>
  <c r="D44" i="6"/>
  <c r="C44" i="6"/>
  <c r="E43" i="6"/>
  <c r="E42" i="6"/>
  <c r="E41" i="6"/>
  <c r="E40" i="6"/>
  <c r="E39" i="6"/>
  <c r="E38" i="6"/>
  <c r="E37" i="6"/>
  <c r="E36" i="6"/>
  <c r="E35" i="6"/>
  <c r="C13" i="1" l="1"/>
  <c r="E44" i="6"/>
  <c r="B9" i="1"/>
  <c r="B6" i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2" i="6"/>
  <c r="F1" i="6"/>
  <c r="B1" i="9"/>
  <c r="B1" i="8"/>
  <c r="B1" i="7"/>
  <c r="B1" i="3"/>
  <c r="B1" i="1"/>
  <c r="B1" i="6"/>
  <c r="E21" i="3"/>
  <c r="F21" i="3"/>
  <c r="D21" i="3"/>
  <c r="E11" i="3"/>
  <c r="F11" i="3"/>
  <c r="F31" i="3" s="1"/>
  <c r="D31" i="3" l="1"/>
  <c r="E31" i="3"/>
</calcChain>
</file>

<file path=xl/sharedStrings.xml><?xml version="1.0" encoding="utf-8"?>
<sst xmlns="http://schemas.openxmlformats.org/spreadsheetml/2006/main" count="327" uniqueCount="201">
  <si>
    <t>Nombre del Ente Público</t>
  </si>
  <si>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</si>
  <si>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</si>
  <si>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</si>
  <si>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</si>
  <si>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</si>
  <si>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</si>
  <si>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</si>
  <si>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</si>
  <si>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</si>
  <si>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</si>
  <si>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</si>
  <si>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</si>
  <si>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</si>
  <si>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</si>
  <si>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</si>
  <si>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</si>
  <si>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</si>
  <si>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</si>
  <si>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</si>
  <si>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</si>
  <si>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</si>
  <si>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</si>
  <si>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</si>
  <si>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</si>
  <si>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</si>
  <si>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</si>
  <si>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</si>
  <si>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</si>
  <si>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</si>
  <si>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</si>
  <si>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</si>
  <si>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</si>
  <si>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</si>
  <si>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</si>
  <si>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</si>
  <si>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</si>
  <si>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</si>
  <si>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</si>
  <si>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</si>
  <si>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</si>
  <si>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</si>
  <si>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</si>
  <si>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</si>
  <si>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</si>
  <si>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</si>
  <si>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</si>
  <si>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</si>
  <si>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</si>
  <si>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</si>
  <si>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</si>
  <si>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</si>
  <si>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</si>
  <si>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</si>
  <si>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</si>
  <si>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</si>
  <si>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</si>
  <si>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</si>
  <si>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</si>
  <si>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</si>
  <si>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</si>
  <si>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</si>
  <si>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</si>
  <si>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</si>
  <si>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</si>
  <si>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</si>
  <si>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</si>
  <si>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</si>
  <si>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</si>
  <si>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</si>
  <si>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</si>
  <si>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</si>
  <si>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</si>
  <si>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</si>
  <si>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</si>
  <si>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</si>
  <si>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</si>
  <si>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</si>
  <si>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</si>
  <si>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</si>
  <si>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</si>
  <si>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</si>
  <si>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</si>
  <si>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</si>
  <si>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</si>
  <si>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</si>
  <si>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</si>
  <si>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</si>
  <si>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</si>
  <si>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</si>
  <si>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</si>
  <si>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</si>
  <si>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</si>
  <si>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</si>
  <si>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</si>
  <si>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</si>
  <si>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</si>
  <si>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</si>
  <si>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</si>
  <si>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</si>
  <si>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</si>
  <si>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</si>
  <si>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</si>
  <si>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</si>
  <si>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</si>
  <si>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</si>
  <si>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</si>
  <si>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</si>
  <si>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</si>
  <si>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</si>
  <si>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</si>
  <si>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</si>
  <si>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</si>
  <si>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</si>
  <si>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</si>
  <si>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</si>
  <si>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</si>
  <si>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</si>
  <si>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</si>
  <si>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</si>
  <si>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</si>
  <si>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</si>
  <si>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</si>
  <si>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</si>
  <si>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</si>
  <si>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</si>
  <si>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</si>
  <si>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</si>
  <si>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</si>
  <si>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</si>
  <si>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</si>
  <si>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</si>
  <si>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</si>
  <si>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</si>
  <si>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</si>
  <si>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</si>
  <si>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</si>
  <si>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</si>
  <si>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</si>
  <si>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</si>
  <si>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</si>
  <si>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</si>
  <si>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</si>
  <si>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</si>
  <si>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</si>
  <si>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</si>
  <si>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</si>
  <si>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Fundamento Articulo 6 y 19 LDF</t>
  </si>
  <si>
    <t>RESPUESTA:</t>
  </si>
  <si>
    <t>1. Aumento o creacion de nuevo ingreso.</t>
  </si>
  <si>
    <t>a) Fuente de ingresos del aumento o creacion del Gasto no etiquetado.</t>
  </si>
  <si>
    <t>b) Fuente de ingresos del aumento o creacion del Gasto etiquetado.</t>
  </si>
  <si>
    <t xml:space="preserve">Al primer trimestre del 2024, el Gobierno del Estado de Guanajuato pfresenta un Balance Presupuestaria de Recursos Disposnibles sostenibles, </t>
  </si>
  <si>
    <t xml:space="preserve">por lo que no es aplicable determinar las acciones establecidad en el Art. 6 de la LDF. </t>
  </si>
  <si>
    <t>Fundamento Articulo 8 y 21 LDF</t>
  </si>
  <si>
    <t>Se presenta las aplicaciones y reducciones presupuestales, distinguiendo el Gasto Etiquetado y el Gasto No Etiquetado.</t>
  </si>
  <si>
    <t>Sistema para el Desarrollo Integral de la Familia DIF del Municipio de Salvatierra, Guanajuato
Estado Analítico del Ejercicio del Presupuesto de Egresos
Clasificación por Objeto del Gasto (Capítulo y Concepto)
Del 1 de Enero al 31 de Marzo de 2024</t>
  </si>
  <si>
    <t>Egresos</t>
  </si>
  <si>
    <t>TOTAL EGRESO MODIFICADO (c) = (a-b)</t>
  </si>
  <si>
    <t>AMPLIACIONES</t>
  </si>
  <si>
    <t>REDUCCIONES</t>
  </si>
  <si>
    <t>A</t>
  </si>
  <si>
    <t>B</t>
  </si>
  <si>
    <t>6 = ( 3 - 4 )</t>
  </si>
  <si>
    <t>1000 Servicios Personales</t>
  </si>
  <si>
    <t>2000 Materiales y Suministros</t>
  </si>
  <si>
    <t>3000 Servicios Generales</t>
  </si>
  <si>
    <t>4000 Transferencias, Asignaciones, Subsidios y Otras Ayudas</t>
  </si>
  <si>
    <t>5000 Bienes Muebles, Inmuebles e Intangibles</t>
  </si>
  <si>
    <t>6000 Inversión Pública</t>
  </si>
  <si>
    <t>7000 Inversiones Financieras y Otras Provisiones</t>
  </si>
  <si>
    <t>8000 Participaciones y Aportaciones</t>
  </si>
  <si>
    <t>9000 Deuda Pública</t>
  </si>
  <si>
    <t>Total del Gasto</t>
  </si>
  <si>
    <t>3.Pasivo Circulante al cierre del ejercicio.</t>
  </si>
  <si>
    <t>Fundamento Articulo 13 vii y 21 LDF.</t>
  </si>
  <si>
    <t xml:space="preserve">No aplica al primer trimestre del ejercicio 2024. </t>
  </si>
  <si>
    <t>4.Deuda publica y obligaciones.</t>
  </si>
  <si>
    <t>Se revelara:</t>
  </si>
  <si>
    <t>a) La informacion detallada de cada financiamiento u Obligacion contraida en los terminos del Titulo Tercero Capitulo Uno de</t>
  </si>
  <si>
    <t xml:space="preserve"> la Ley de Diciplina Financiera de las Entidades Federativas y Municipios, incluyendo como minimo, el importe, tasas, plazo, etc.</t>
  </si>
  <si>
    <t>Fundamento Articulo 25 LDF.</t>
  </si>
  <si>
    <t>5. O bligaciones a corto plazo.</t>
  </si>
  <si>
    <t>Fundamento Articulo 31  LDF.</t>
  </si>
  <si>
    <t>5.Evaluacion de cumplimiento.</t>
  </si>
  <si>
    <t>a) La informacion relativa al cumplimiento de los convenios de deuda garanzizada.</t>
  </si>
  <si>
    <t>Fundamento Articulo 40  LDF.</t>
  </si>
  <si>
    <t>de las Entidades Federativas y Municipios, incluyendo como minimo, el importe, tasas, plazo, comision asi mismo debe incluir la tasa efectiva.</t>
  </si>
  <si>
    <t>a) La informacion detallada de las obligaciones a corto plazo contraidas en los terminos del Titulo Tercero Capitulo Uno de la Ley de Diciplina Financiera</t>
  </si>
  <si>
    <t xml:space="preserve">                                GASTO NO  ETIQUETADO:</t>
  </si>
  <si>
    <t>"A esta fecha no se cuenta con evaluacion de cumplimiento  nada que manifestar"</t>
  </si>
  <si>
    <t>Correspondiente del 01 de Julio al 30 de Septiembre  del 2024.</t>
  </si>
  <si>
    <t>"A esta fecha no se cuenta con deuda publica que manifestar"</t>
  </si>
  <si>
    <t>OTROS PASIVOS POR LA CANTIDAD DE $ 140,162.00 EN EL REPORTE DE ESTADO ANALITICO DE DEUDA Y OTROS PASIVOS</t>
  </si>
  <si>
    <t>Correspondiente 01 de enero al 31 de Diciembre 2024.</t>
  </si>
  <si>
    <t>AL 31 de Diciembre del  2024.</t>
  </si>
  <si>
    <t>COG    (01 DE ENERO AL 31 DE DICIEMBRE 2024)</t>
  </si>
  <si>
    <t>AL 31 DE DICIEMBRE 2024.</t>
  </si>
  <si>
    <t>AL 31 DE DICIEMBRE DEL 2024.</t>
  </si>
  <si>
    <t>Ejercicio 2024</t>
  </si>
  <si>
    <t>CORRESPONDIENTE AL 31 DE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</si>
</sst>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1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1" fillId="0" borderId="0" xfId="0" applyFont="1" applyAlignment="1">
      <alignment horizontal="left"/>
    </xf>
    <xf numFmtId="0" fontId="5" fillId="4" borderId="6" xfId="2" applyFont="1" applyFill="1" applyBorder="1" applyAlignment="1" applyProtection="1">
      <alignment horizontal="center" vertical="center" wrapText="1"/>
      <protection locked="0"/>
    </xf>
    <xf numFmtId="0" fontId="5" fillId="4" borderId="5" xfId="2" applyFont="1" applyFill="1" applyBorder="1" applyAlignment="1" applyProtection="1">
      <alignment horizontal="center" vertical="center" wrapText="1"/>
      <protection locked="0"/>
    </xf>
    <xf numFmtId="4" fontId="5" fillId="4" borderId="4" xfId="2" applyNumberFormat="1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4" fontId="5" fillId="0" borderId="4" xfId="0" applyNumberFormat="1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6" fillId="5" borderId="15" xfId="2" applyFont="1" applyFill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5" fillId="4" borderId="6" xfId="2" applyFont="1" applyFill="1" applyBorder="1" applyAlignment="1" applyProtection="1">
      <alignment horizontal="center" vertical="center" wrapText="1"/>
      <protection locked="0"/>
    </xf>
    <xf numFmtId="0" fontId="5" fillId="4" borderId="7" xfId="2" applyFont="1" applyFill="1" applyBorder="1" applyAlignment="1" applyProtection="1">
      <alignment horizontal="center" vertical="center" wrapText="1"/>
      <protection locked="0"/>
    </xf>
    <xf numFmtId="0" fontId="5" fillId="4" borderId="11" xfId="2" applyFont="1" applyFill="1" applyBorder="1" applyAlignment="1">
      <alignment horizontal="center" vertical="center"/>
    </xf>
    <xf numFmtId="0" fontId="5" fillId="4" borderId="8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/>
    </xf>
    <xf numFmtId="0" fontId="5" fillId="4" borderId="5" xfId="2" applyFont="1" applyFill="1" applyBorder="1" applyAlignment="1" applyProtection="1">
      <alignment horizontal="center" vertical="center" wrapText="1"/>
      <protection locked="0"/>
    </xf>
    <xf numFmtId="4" fontId="5" fillId="4" borderId="1" xfId="2" applyNumberFormat="1" applyFont="1" applyFill="1" applyBorder="1" applyAlignment="1">
      <alignment horizontal="center" vertical="center" wrapText="1"/>
    </xf>
    <xf numFmtId="4" fontId="5" fillId="4" borderId="2" xfId="2" applyNumberFormat="1" applyFont="1" applyFill="1" applyBorder="1" applyAlignment="1">
      <alignment horizontal="center" vertical="center" wrapText="1"/>
    </xf>
    <xf numFmtId="4" fontId="5" fillId="4" borderId="3" xfId="2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abSelected="1" workbookViewId="0">
      <selection activeCell="B38" sqref="B38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0</v>
      </c>
      <c r="B1" s="20"/>
      <c r="C1" s="21" t="s">
        <v>1</v>
      </c>
      <c r="D1" s="22">
        <v>2024</v>
      </c>
    </row>
    <row r="2" spans="1:4" x14ac:dyDescent="0.2">
      <c r="A2" s="23" t="s">
        <v>2</v>
      </c>
      <c r="B2" s="24"/>
      <c r="C2" s="25" t="s">
        <v>3</v>
      </c>
      <c r="D2" s="26" t="s">
        <v>4</v>
      </c>
    </row>
    <row r="3" spans="1:4" x14ac:dyDescent="0.2">
      <c r="A3" s="23" t="s">
        <v>191</v>
      </c>
      <c r="B3" s="24" t="s">
        <v>194</v>
      </c>
      <c r="C3" s="25" t="s">
        <v>5</v>
      </c>
      <c r="D3" s="27">
        <v>4</v>
      </c>
    </row>
    <row r="4" spans="1:4" x14ac:dyDescent="0.2">
      <c r="A4" s="83" t="s">
        <v>6</v>
      </c>
      <c r="B4" s="84"/>
      <c r="C4" s="28"/>
      <c r="D4" s="29"/>
    </row>
    <row r="5" spans="1:4" x14ac:dyDescent="0.2">
      <c r="A5" s="30" t="s">
        <v>7</v>
      </c>
      <c r="B5" s="31" t="s">
        <v>8</v>
      </c>
    </row>
    <row r="6" spans="1:4" x14ac:dyDescent="0.2">
      <c r="A6" s="32"/>
      <c r="B6" s="33"/>
    </row>
    <row r="7" spans="1:4" x14ac:dyDescent="0.2">
      <c r="A7" s="34"/>
      <c r="B7" s="39" t="s">
        <v>9</v>
      </c>
    </row>
    <row r="8" spans="1:4" x14ac:dyDescent="0.2">
      <c r="A8" s="34"/>
      <c r="B8" s="35"/>
    </row>
    <row r="9" spans="1:4" x14ac:dyDescent="0.2">
      <c r="A9" s="44" t="s">
        <v>10</v>
      </c>
      <c r="B9" s="36" t="s">
        <v>11</v>
      </c>
    </row>
    <row r="10" spans="1:4" x14ac:dyDescent="0.2">
      <c r="A10" s="44" t="s">
        <v>12</v>
      </c>
      <c r="B10" s="36" t="s">
        <v>13</v>
      </c>
    </row>
    <row r="11" spans="1:4" x14ac:dyDescent="0.2">
      <c r="A11" s="44" t="s">
        <v>14</v>
      </c>
      <c r="B11" s="36" t="s">
        <v>15</v>
      </c>
    </row>
    <row r="12" spans="1:4" x14ac:dyDescent="0.2">
      <c r="A12" s="44" t="s">
        <v>16</v>
      </c>
      <c r="B12" s="36" t="s">
        <v>17</v>
      </c>
    </row>
    <row r="13" spans="1:4" x14ac:dyDescent="0.2">
      <c r="A13" s="44" t="s">
        <v>18</v>
      </c>
      <c r="B13" s="36" t="s">
        <v>19</v>
      </c>
    </row>
    <row r="14" spans="1:4" x14ac:dyDescent="0.2">
      <c r="A14" s="44" t="s">
        <v>20</v>
      </c>
      <c r="B14" s="36" t="s">
        <v>21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showGridLines="0" workbookViewId="0">
      <selection activeCell="C50" sqref="C50"/>
    </sheetView>
  </sheetViews>
  <sheetFormatPr baseColWidth="10" defaultColWidth="12" defaultRowHeight="11.25" x14ac:dyDescent="0.2"/>
  <cols>
    <col min="1" max="1" width="2.6640625" style="1" customWidth="1"/>
    <col min="2" max="2" width="61.83203125" style="1" customWidth="1"/>
    <col min="3" max="3" width="13.6640625" style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5" t="str">
        <f>'Notas de Disciplina Financiera'!A1</f>
        <v>Nombre del Ente Público</v>
      </c>
      <c r="C1" s="85"/>
      <c r="D1" s="85"/>
      <c r="E1" s="40" t="s">
        <v>1</v>
      </c>
      <c r="F1" s="41">
        <f>'Notas de Disciplina Financiera'!D1</f>
        <v>2024</v>
      </c>
    </row>
    <row r="2" spans="1:6" x14ac:dyDescent="0.2">
      <c r="B2" s="85" t="s">
        <v>2</v>
      </c>
      <c r="C2" s="85"/>
      <c r="D2" s="85"/>
      <c r="E2" s="40" t="s">
        <v>3</v>
      </c>
      <c r="F2" s="41" t="str">
        <f>'Notas de Disciplina Financiera'!D2</f>
        <v>Trimestral</v>
      </c>
    </row>
    <row r="3" spans="1:6" x14ac:dyDescent="0.2">
      <c r="B3" s="85" t="s">
        <v>195</v>
      </c>
      <c r="C3" s="85"/>
      <c r="D3" s="85"/>
      <c r="E3" s="40" t="s">
        <v>5</v>
      </c>
      <c r="F3" s="41">
        <v>4</v>
      </c>
    </row>
    <row r="5" spans="1:6" x14ac:dyDescent="0.2">
      <c r="B5" s="43"/>
      <c r="C5" s="71" t="s">
        <v>11</v>
      </c>
    </row>
    <row r="7" spans="1:6" x14ac:dyDescent="0.2">
      <c r="B7" s="1" t="s">
        <v>22</v>
      </c>
    </row>
    <row r="8" spans="1:6" x14ac:dyDescent="0.2">
      <c r="B8" s="45" t="s">
        <v>23</v>
      </c>
    </row>
    <row r="9" spans="1:6" x14ac:dyDescent="0.2">
      <c r="A9" s="42"/>
    </row>
    <row r="10" spans="1:6" x14ac:dyDescent="0.2">
      <c r="B10" s="1" t="s">
        <v>147</v>
      </c>
    </row>
    <row r="13" spans="1:6" x14ac:dyDescent="0.2">
      <c r="B13" s="1" t="s">
        <v>148</v>
      </c>
    </row>
    <row r="14" spans="1:6" x14ac:dyDescent="0.2">
      <c r="B14" s="1" t="s">
        <v>152</v>
      </c>
    </row>
    <row r="15" spans="1:6" x14ac:dyDescent="0.2">
      <c r="B15" s="1" t="s">
        <v>153</v>
      </c>
    </row>
    <row r="16" spans="1:6" x14ac:dyDescent="0.2">
      <c r="C16" s="70"/>
    </row>
    <row r="17" spans="2:5" x14ac:dyDescent="0.2">
      <c r="B17" s="43" t="s">
        <v>149</v>
      </c>
      <c r="C17" s="69"/>
    </row>
    <row r="19" spans="2:5" x14ac:dyDescent="0.2">
      <c r="B19" s="1" t="s">
        <v>22</v>
      </c>
    </row>
    <row r="20" spans="2:5" x14ac:dyDescent="0.2">
      <c r="B20" s="1" t="s">
        <v>150</v>
      </c>
    </row>
    <row r="21" spans="2:5" x14ac:dyDescent="0.2">
      <c r="B21" s="1" t="s">
        <v>151</v>
      </c>
    </row>
    <row r="23" spans="2:5" x14ac:dyDescent="0.2">
      <c r="B23" s="1" t="s">
        <v>154</v>
      </c>
    </row>
    <row r="25" spans="2:5" x14ac:dyDescent="0.2">
      <c r="B25" s="1" t="s">
        <v>148</v>
      </c>
    </row>
    <row r="27" spans="2:5" x14ac:dyDescent="0.2">
      <c r="B27" s="1" t="s">
        <v>155</v>
      </c>
    </row>
    <row r="29" spans="2:5" x14ac:dyDescent="0.2">
      <c r="B29" s="86" t="s">
        <v>156</v>
      </c>
      <c r="C29" s="86"/>
      <c r="D29" s="86"/>
      <c r="E29" s="87"/>
    </row>
    <row r="30" spans="2:5" x14ac:dyDescent="0.2">
      <c r="B30" s="88" t="s">
        <v>196</v>
      </c>
      <c r="C30" s="91" t="s">
        <v>157</v>
      </c>
      <c r="D30" s="86"/>
      <c r="E30" s="92" t="s">
        <v>158</v>
      </c>
    </row>
    <row r="31" spans="2:5" x14ac:dyDescent="0.2">
      <c r="B31" s="89"/>
      <c r="C31" s="73"/>
      <c r="D31" s="72"/>
      <c r="E31" s="93"/>
    </row>
    <row r="32" spans="2:5" ht="22.5" x14ac:dyDescent="0.2">
      <c r="B32" s="89"/>
      <c r="C32" s="74" t="s">
        <v>159</v>
      </c>
      <c r="D32" s="74" t="s">
        <v>160</v>
      </c>
      <c r="E32" s="94"/>
    </row>
    <row r="33" spans="2:5" x14ac:dyDescent="0.2">
      <c r="B33" s="90"/>
      <c r="C33" s="75" t="s">
        <v>161</v>
      </c>
      <c r="D33" s="75" t="s">
        <v>162</v>
      </c>
      <c r="E33" s="75" t="s">
        <v>163</v>
      </c>
    </row>
    <row r="34" spans="2:5" x14ac:dyDescent="0.2">
      <c r="B34" s="80" t="s">
        <v>189</v>
      </c>
      <c r="C34" s="76"/>
      <c r="D34" s="76"/>
      <c r="E34" s="76"/>
    </row>
    <row r="35" spans="2:5" x14ac:dyDescent="0.2">
      <c r="B35" s="77" t="s">
        <v>164</v>
      </c>
      <c r="C35" s="78">
        <v>401257.01</v>
      </c>
      <c r="D35" s="78">
        <v>0</v>
      </c>
      <c r="E35" s="78">
        <f>(C35-D35)</f>
        <v>401257.01</v>
      </c>
    </row>
    <row r="36" spans="2:5" x14ac:dyDescent="0.2">
      <c r="B36" s="77" t="s">
        <v>165</v>
      </c>
      <c r="C36" s="78">
        <v>344445</v>
      </c>
      <c r="D36" s="78">
        <v>0</v>
      </c>
      <c r="E36" s="78">
        <f t="shared" ref="E36:E44" si="0">(C36-D36)</f>
        <v>344445</v>
      </c>
    </row>
    <row r="37" spans="2:5" x14ac:dyDescent="0.2">
      <c r="B37" s="77" t="s">
        <v>166</v>
      </c>
      <c r="C37" s="78">
        <v>131656.6</v>
      </c>
      <c r="D37" s="78">
        <v>0</v>
      </c>
      <c r="E37" s="78">
        <f t="shared" si="0"/>
        <v>131656.6</v>
      </c>
    </row>
    <row r="38" spans="2:5" x14ac:dyDescent="0.2">
      <c r="B38" s="77" t="s">
        <v>167</v>
      </c>
      <c r="C38" s="78">
        <v>-758181</v>
      </c>
      <c r="D38" s="78">
        <v>0</v>
      </c>
      <c r="E38" s="78">
        <f t="shared" si="0"/>
        <v>-758181</v>
      </c>
    </row>
    <row r="39" spans="2:5" x14ac:dyDescent="0.2">
      <c r="B39" s="77" t="s">
        <v>168</v>
      </c>
      <c r="C39" s="78">
        <v>18500</v>
      </c>
      <c r="D39" s="78">
        <v>0</v>
      </c>
      <c r="E39" s="78">
        <f t="shared" si="0"/>
        <v>18500</v>
      </c>
    </row>
    <row r="40" spans="2:5" x14ac:dyDescent="0.2">
      <c r="B40" s="77" t="s">
        <v>169</v>
      </c>
      <c r="C40" s="78">
        <v>0</v>
      </c>
      <c r="D40" s="78">
        <v>0</v>
      </c>
      <c r="E40" s="78">
        <f t="shared" si="0"/>
        <v>0</v>
      </c>
    </row>
    <row r="41" spans="2:5" x14ac:dyDescent="0.2">
      <c r="B41" s="77" t="s">
        <v>170</v>
      </c>
      <c r="C41" s="78">
        <v>0</v>
      </c>
      <c r="D41" s="78">
        <v>0</v>
      </c>
      <c r="E41" s="78">
        <f t="shared" si="0"/>
        <v>0</v>
      </c>
    </row>
    <row r="42" spans="2:5" x14ac:dyDescent="0.2">
      <c r="B42" s="77" t="s">
        <v>171</v>
      </c>
      <c r="C42" s="78">
        <v>0</v>
      </c>
      <c r="D42" s="78">
        <v>0</v>
      </c>
      <c r="E42" s="78">
        <f t="shared" si="0"/>
        <v>0</v>
      </c>
    </row>
    <row r="43" spans="2:5" x14ac:dyDescent="0.2">
      <c r="B43" s="77" t="s">
        <v>172</v>
      </c>
      <c r="C43" s="78">
        <v>0</v>
      </c>
      <c r="D43" s="78">
        <v>0</v>
      </c>
      <c r="E43" s="78">
        <f t="shared" si="0"/>
        <v>0</v>
      </c>
    </row>
    <row r="44" spans="2:5" x14ac:dyDescent="0.2">
      <c r="B44" s="79" t="s">
        <v>173</v>
      </c>
      <c r="C44" s="78">
        <f>SUM(C35+C36+C37+C38+C39+C40+C41+C42+C43)</f>
        <v>137677.60999999999</v>
      </c>
      <c r="D44" s="78">
        <f>SUM(D35+D36+D37+D38+D39+D40+D41+D42+D43)</f>
        <v>0</v>
      </c>
      <c r="E44" s="78">
        <f t="shared" si="0"/>
        <v>137677.60999999999</v>
      </c>
    </row>
    <row r="47" spans="2:5" ht="12.75" x14ac:dyDescent="0.2">
      <c r="B47" s="81" t="s">
        <v>174</v>
      </c>
    </row>
    <row r="49" spans="2:2" x14ac:dyDescent="0.2">
      <c r="B49" s="1" t="s">
        <v>175</v>
      </c>
    </row>
    <row r="51" spans="2:2" x14ac:dyDescent="0.2">
      <c r="B51" s="1" t="s">
        <v>148</v>
      </c>
    </row>
    <row r="52" spans="2:2" x14ac:dyDescent="0.2">
      <c r="B52" s="1" t="s">
        <v>176</v>
      </c>
    </row>
    <row r="55" spans="2:2" ht="12.75" x14ac:dyDescent="0.2">
      <c r="B55" s="81" t="s">
        <v>177</v>
      </c>
    </row>
    <row r="56" spans="2:2" x14ac:dyDescent="0.2">
      <c r="B56" s="1" t="s">
        <v>178</v>
      </c>
    </row>
    <row r="57" spans="2:2" x14ac:dyDescent="0.2">
      <c r="B57" s="1" t="s">
        <v>179</v>
      </c>
    </row>
    <row r="58" spans="2:2" x14ac:dyDescent="0.2">
      <c r="B58" s="1" t="s">
        <v>180</v>
      </c>
    </row>
    <row r="60" spans="2:2" x14ac:dyDescent="0.2">
      <c r="B60" s="1" t="s">
        <v>181</v>
      </c>
    </row>
    <row r="62" spans="2:2" x14ac:dyDescent="0.2">
      <c r="B62" s="1" t="s">
        <v>148</v>
      </c>
    </row>
    <row r="63" spans="2:2" x14ac:dyDescent="0.2">
      <c r="B63" s="1" t="s">
        <v>176</v>
      </c>
    </row>
    <row r="65" spans="2:2" ht="12.75" x14ac:dyDescent="0.2">
      <c r="B65" s="81" t="s">
        <v>182</v>
      </c>
    </row>
    <row r="66" spans="2:2" x14ac:dyDescent="0.2">
      <c r="B66" s="1" t="s">
        <v>178</v>
      </c>
    </row>
    <row r="67" spans="2:2" x14ac:dyDescent="0.2">
      <c r="B67" s="1" t="s">
        <v>188</v>
      </c>
    </row>
    <row r="68" spans="2:2" x14ac:dyDescent="0.2">
      <c r="B68" s="1" t="s">
        <v>187</v>
      </c>
    </row>
    <row r="70" spans="2:2" x14ac:dyDescent="0.2">
      <c r="B70" s="1" t="s">
        <v>183</v>
      </c>
    </row>
    <row r="72" spans="2:2" x14ac:dyDescent="0.2">
      <c r="B72" s="1" t="s">
        <v>148</v>
      </c>
    </row>
    <row r="73" spans="2:2" x14ac:dyDescent="0.2">
      <c r="B73" s="1" t="s">
        <v>176</v>
      </c>
    </row>
    <row r="76" spans="2:2" ht="12.75" x14ac:dyDescent="0.2">
      <c r="B76" s="81" t="s">
        <v>184</v>
      </c>
    </row>
    <row r="77" spans="2:2" x14ac:dyDescent="0.2">
      <c r="B77" s="1" t="s">
        <v>178</v>
      </c>
    </row>
    <row r="78" spans="2:2" x14ac:dyDescent="0.2">
      <c r="B78" s="1" t="s">
        <v>185</v>
      </c>
    </row>
    <row r="81" spans="2:2" x14ac:dyDescent="0.2">
      <c r="B81" s="1" t="s">
        <v>186</v>
      </c>
    </row>
    <row r="83" spans="2:2" x14ac:dyDescent="0.2">
      <c r="B83" s="1" t="s">
        <v>148</v>
      </c>
    </row>
    <row r="84" spans="2:2" x14ac:dyDescent="0.2">
      <c r="B84" s="1" t="s">
        <v>176</v>
      </c>
    </row>
  </sheetData>
  <mergeCells count="7">
    <mergeCell ref="B1:D1"/>
    <mergeCell ref="B2:D2"/>
    <mergeCell ref="B3:D3"/>
    <mergeCell ref="B29:E29"/>
    <mergeCell ref="B30:B33"/>
    <mergeCell ref="C30:D30"/>
    <mergeCell ref="E30:E3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zoomScaleNormal="100" workbookViewId="0">
      <selection activeCell="F3" sqref="F3"/>
    </sheetView>
  </sheetViews>
  <sheetFormatPr baseColWidth="10" defaultColWidth="12" defaultRowHeight="11.25" x14ac:dyDescent="0.2"/>
  <cols>
    <col min="1" max="1" width="2.6640625" style="1" customWidth="1"/>
    <col min="2" max="2" width="55.6640625" style="1" customWidth="1"/>
    <col min="3" max="3" width="16.5" style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1.33203125" style="1" customWidth="1"/>
    <col min="9" max="9" width="13" style="1" customWidth="1"/>
    <col min="10" max="16384" width="12" style="1"/>
  </cols>
  <sheetData>
    <row r="1" spans="1:9" x14ac:dyDescent="0.2">
      <c r="B1" s="85" t="str">
        <f>'Notas de Disciplina Financiera'!A1</f>
        <v>Nombre del Ente Público</v>
      </c>
      <c r="C1" s="85"/>
      <c r="D1" s="85"/>
      <c r="E1" s="40" t="s">
        <v>1</v>
      </c>
      <c r="F1" s="41">
        <f>'Notas de Disciplina Financiera'!D1</f>
        <v>2024</v>
      </c>
    </row>
    <row r="2" spans="1:9" x14ac:dyDescent="0.2">
      <c r="B2" s="85" t="s">
        <v>2</v>
      </c>
      <c r="C2" s="85"/>
      <c r="D2" s="85"/>
      <c r="E2" s="40" t="s">
        <v>3</v>
      </c>
      <c r="F2" s="41" t="str">
        <f>'Notas de Disciplina Financiera'!D2</f>
        <v>Trimestral</v>
      </c>
    </row>
    <row r="3" spans="1:9" x14ac:dyDescent="0.2">
      <c r="B3" s="85" t="s">
        <v>198</v>
      </c>
      <c r="C3" s="85"/>
      <c r="D3" s="85"/>
      <c r="E3" s="40" t="s">
        <v>5</v>
      </c>
      <c r="F3" s="41">
        <f>'Notas de Disciplina Financiera'!D3</f>
        <v>4</v>
      </c>
    </row>
    <row r="5" spans="1:9" x14ac:dyDescent="0.2">
      <c r="B5" s="43" t="s">
        <v>24</v>
      </c>
    </row>
    <row r="6" spans="1:9" x14ac:dyDescent="0.2">
      <c r="B6" s="100" t="str">
        <f>B1</f>
        <v>Nombre del Ente Público</v>
      </c>
      <c r="C6" s="100"/>
      <c r="D6" s="100"/>
      <c r="E6" s="100"/>
      <c r="F6" s="100"/>
      <c r="G6" s="100"/>
      <c r="H6" s="100"/>
      <c r="I6" s="100"/>
    </row>
    <row r="7" spans="1:9" x14ac:dyDescent="0.2">
      <c r="B7" s="95" t="s">
        <v>25</v>
      </c>
      <c r="C7" s="95"/>
      <c r="D7" s="95"/>
      <c r="E7" s="95"/>
      <c r="F7" s="95"/>
      <c r="G7" s="95"/>
      <c r="H7" s="95"/>
      <c r="I7" s="95"/>
    </row>
    <row r="8" spans="1:9" x14ac:dyDescent="0.2">
      <c r="B8" s="95" t="s">
        <v>26</v>
      </c>
      <c r="C8" s="95"/>
      <c r="D8" s="95"/>
      <c r="E8" s="95"/>
      <c r="F8" s="95"/>
      <c r="G8" s="95"/>
      <c r="H8" s="95"/>
      <c r="I8" s="95"/>
    </row>
    <row r="9" spans="1:9" x14ac:dyDescent="0.2">
      <c r="B9" s="95" t="str">
        <f>B3</f>
        <v>AL 31 DE DICIEMBRE DEL 2024.</v>
      </c>
      <c r="C9" s="95"/>
      <c r="D9" s="95"/>
      <c r="E9" s="95"/>
      <c r="F9" s="95"/>
      <c r="G9" s="95"/>
      <c r="H9" s="95"/>
      <c r="I9" s="95"/>
    </row>
    <row r="10" spans="1:9" x14ac:dyDescent="0.2">
      <c r="B10" s="96" t="s">
        <v>27</v>
      </c>
      <c r="C10" s="96"/>
      <c r="D10" s="96"/>
      <c r="E10" s="96"/>
      <c r="F10" s="96"/>
      <c r="G10" s="96"/>
      <c r="H10" s="96"/>
      <c r="I10" s="96"/>
    </row>
    <row r="11" spans="1:9" x14ac:dyDescent="0.2">
      <c r="B11" s="9"/>
      <c r="C11" s="9"/>
      <c r="D11" s="97" t="s">
        <v>28</v>
      </c>
      <c r="E11" s="98"/>
      <c r="F11" s="98"/>
      <c r="G11" s="98"/>
      <c r="H11" s="99"/>
      <c r="I11" s="9"/>
    </row>
    <row r="12" spans="1:9" ht="56.25" customHeight="1" x14ac:dyDescent="0.2">
      <c r="B12" s="8" t="s">
        <v>29</v>
      </c>
      <c r="C12" s="8" t="s">
        <v>30</v>
      </c>
      <c r="D12" s="2" t="s">
        <v>31</v>
      </c>
      <c r="E12" s="2" t="s">
        <v>32</v>
      </c>
      <c r="F12" s="2" t="s">
        <v>33</v>
      </c>
      <c r="G12" s="2" t="s">
        <v>34</v>
      </c>
      <c r="H12" s="2" t="s">
        <v>35</v>
      </c>
      <c r="I12" s="8" t="s">
        <v>36</v>
      </c>
    </row>
    <row r="13" spans="1:9" x14ac:dyDescent="0.2">
      <c r="A13" s="42"/>
      <c r="B13" s="13" t="s">
        <v>37</v>
      </c>
      <c r="C13" s="3">
        <f>(C14+C22+C32+C42+C52+C62+C66+C74+C78)</f>
        <v>9901236</v>
      </c>
      <c r="D13" s="3">
        <f>(D14+D22+D32+D42+D52+D62+D66+D74+D78)</f>
        <v>1693527.6099999999</v>
      </c>
      <c r="E13" s="3">
        <v>0</v>
      </c>
      <c r="F13" s="3">
        <v>0</v>
      </c>
      <c r="G13" s="3">
        <v>0</v>
      </c>
      <c r="H13" s="3">
        <f>(H14+H22+H32+H42+H52+H62+H74+H78)</f>
        <v>0</v>
      </c>
      <c r="I13" s="3">
        <f>(I14+I22+I32+I42+I52)</f>
        <v>9901236</v>
      </c>
    </row>
    <row r="14" spans="1:9" x14ac:dyDescent="0.2">
      <c r="B14" s="17" t="s">
        <v>38</v>
      </c>
      <c r="C14" s="3">
        <f>(C15+C17+C19+C21)</f>
        <v>5391754.8599999994</v>
      </c>
      <c r="D14" s="3">
        <f>(D15+D17+D19)</f>
        <v>389257.01</v>
      </c>
      <c r="E14" s="3">
        <v>0</v>
      </c>
      <c r="F14" s="3">
        <v>0</v>
      </c>
      <c r="G14" s="3">
        <v>0</v>
      </c>
      <c r="H14" s="3">
        <f>(H15+H17+H19)</f>
        <v>-20000</v>
      </c>
      <c r="I14" s="3">
        <f>(I15+I16+I17+I18+I19+I21)</f>
        <v>5391754.8599999994</v>
      </c>
    </row>
    <row r="15" spans="1:9" x14ac:dyDescent="0.2">
      <c r="B15" s="16" t="s">
        <v>39</v>
      </c>
      <c r="C15" s="4">
        <v>4371620.01</v>
      </c>
      <c r="D15" s="4">
        <v>441760.01</v>
      </c>
      <c r="E15" s="4">
        <v>0</v>
      </c>
      <c r="F15" s="4">
        <v>0</v>
      </c>
      <c r="G15" s="4">
        <v>0</v>
      </c>
      <c r="H15" s="4">
        <v>1900</v>
      </c>
      <c r="I15" s="4">
        <v>4371620.01</v>
      </c>
    </row>
    <row r="16" spans="1:9" x14ac:dyDescent="0.2">
      <c r="B16" s="16" t="s">
        <v>40</v>
      </c>
      <c r="C16" s="4">
        <v>0</v>
      </c>
      <c r="D16" s="4">
        <v>15000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41</v>
      </c>
      <c r="C17" s="4">
        <v>768902.85</v>
      </c>
      <c r="D17" s="4">
        <v>-567688.76</v>
      </c>
      <c r="E17" s="4">
        <v>0</v>
      </c>
      <c r="F17" s="4">
        <v>0</v>
      </c>
      <c r="G17" s="4">
        <v>0</v>
      </c>
      <c r="H17" s="4">
        <v>-101900</v>
      </c>
      <c r="I17" s="4">
        <v>768902.85</v>
      </c>
    </row>
    <row r="18" spans="2:9" x14ac:dyDescent="0.2">
      <c r="B18" s="16" t="s">
        <v>42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43</v>
      </c>
      <c r="C19" s="4">
        <v>244232</v>
      </c>
      <c r="D19" s="4">
        <v>515185.76</v>
      </c>
      <c r="E19" s="4">
        <v>0</v>
      </c>
      <c r="F19" s="4">
        <v>0</v>
      </c>
      <c r="G19" s="4">
        <v>0</v>
      </c>
      <c r="H19" s="4">
        <v>80000</v>
      </c>
      <c r="I19" s="4">
        <v>244232</v>
      </c>
    </row>
    <row r="20" spans="2:9" x14ac:dyDescent="0.2">
      <c r="B20" s="16" t="s">
        <v>44</v>
      </c>
      <c r="C20" s="4">
        <v>0</v>
      </c>
      <c r="D20" s="4">
        <v>-3000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45</v>
      </c>
      <c r="C21" s="4">
        <v>7000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7000</v>
      </c>
    </row>
    <row r="22" spans="2:9" x14ac:dyDescent="0.2">
      <c r="B22" s="17" t="s">
        <v>46</v>
      </c>
      <c r="C22" s="3">
        <f>(C23+C24+C26+C27+C28+C29+C30+C31)</f>
        <v>1625500</v>
      </c>
      <c r="D22" s="3">
        <f>(D23+D28+D29+D31+D26+D27)</f>
        <v>376445</v>
      </c>
      <c r="E22" s="3">
        <v>0</v>
      </c>
      <c r="F22" s="3">
        <v>0</v>
      </c>
      <c r="G22" s="3">
        <v>0</v>
      </c>
      <c r="H22" s="3">
        <f>(H23+H28+H29+H31+H26+H27)</f>
        <v>368500</v>
      </c>
      <c r="I22" s="3">
        <f>(I23+I24+I26+I27+I28+I29+I31)</f>
        <v>1740000</v>
      </c>
    </row>
    <row r="23" spans="2:9" x14ac:dyDescent="0.2">
      <c r="B23" s="16" t="s">
        <v>47</v>
      </c>
      <c r="C23" s="4">
        <v>263000</v>
      </c>
      <c r="D23" s="4">
        <v>49900</v>
      </c>
      <c r="E23" s="4">
        <v>0</v>
      </c>
      <c r="F23" s="4">
        <v>0</v>
      </c>
      <c r="G23" s="4">
        <v>0</v>
      </c>
      <c r="H23" s="4">
        <v>55100</v>
      </c>
      <c r="I23" s="4">
        <v>290600</v>
      </c>
    </row>
    <row r="24" spans="2:9" x14ac:dyDescent="0.2">
      <c r="B24" s="16" t="s">
        <v>48</v>
      </c>
      <c r="C24" s="4">
        <v>979000</v>
      </c>
      <c r="D24" s="4">
        <v>-32000</v>
      </c>
      <c r="E24" s="4">
        <v>0</v>
      </c>
      <c r="F24" s="4">
        <v>0</v>
      </c>
      <c r="G24" s="4">
        <v>0</v>
      </c>
      <c r="H24" s="4">
        <v>0</v>
      </c>
      <c r="I24" s="4">
        <v>979000</v>
      </c>
    </row>
    <row r="25" spans="2:9" x14ac:dyDescent="0.2">
      <c r="B25" s="16" t="s">
        <v>49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50</v>
      </c>
      <c r="C26" s="4">
        <v>30500</v>
      </c>
      <c r="D26" s="4">
        <v>5200</v>
      </c>
      <c r="E26" s="4">
        <v>0</v>
      </c>
      <c r="F26" s="4">
        <v>0</v>
      </c>
      <c r="G26" s="4">
        <v>0</v>
      </c>
      <c r="H26" s="4">
        <v>5200</v>
      </c>
      <c r="I26" s="4">
        <v>30500</v>
      </c>
    </row>
    <row r="27" spans="2:9" x14ac:dyDescent="0.2">
      <c r="B27" s="16" t="s">
        <v>51</v>
      </c>
      <c r="C27" s="4">
        <v>4500</v>
      </c>
      <c r="D27" s="4">
        <v>-1000</v>
      </c>
      <c r="E27" s="4">
        <v>0</v>
      </c>
      <c r="F27" s="4">
        <v>0</v>
      </c>
      <c r="G27" s="4">
        <v>0</v>
      </c>
      <c r="H27" s="4">
        <v>-1000</v>
      </c>
      <c r="I27" s="4">
        <v>4500</v>
      </c>
    </row>
    <row r="28" spans="2:9" x14ac:dyDescent="0.2">
      <c r="B28" s="16" t="s">
        <v>52</v>
      </c>
      <c r="C28" s="4">
        <v>270000</v>
      </c>
      <c r="D28" s="4">
        <v>299565</v>
      </c>
      <c r="E28" s="4">
        <v>0</v>
      </c>
      <c r="F28" s="4">
        <v>0</v>
      </c>
      <c r="G28" s="4">
        <v>0</v>
      </c>
      <c r="H28" s="4">
        <v>294900</v>
      </c>
      <c r="I28" s="4">
        <v>371900</v>
      </c>
    </row>
    <row r="29" spans="2:9" x14ac:dyDescent="0.2">
      <c r="B29" s="16" t="s">
        <v>53</v>
      </c>
      <c r="C29" s="4">
        <v>47000</v>
      </c>
      <c r="D29" s="4">
        <v>-30000</v>
      </c>
      <c r="E29" s="4">
        <v>0</v>
      </c>
      <c r="F29" s="4">
        <v>0</v>
      </c>
      <c r="G29" s="4">
        <v>0</v>
      </c>
      <c r="H29" s="4">
        <v>-25000</v>
      </c>
      <c r="I29" s="4">
        <v>27000</v>
      </c>
    </row>
    <row r="30" spans="2:9" x14ac:dyDescent="0.2">
      <c r="B30" s="16" t="s">
        <v>54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55</v>
      </c>
      <c r="C31" s="4">
        <v>31500</v>
      </c>
      <c r="D31" s="4">
        <v>52780</v>
      </c>
      <c r="E31" s="4">
        <v>0</v>
      </c>
      <c r="F31" s="4">
        <v>0</v>
      </c>
      <c r="G31" s="4">
        <v>0</v>
      </c>
      <c r="H31" s="4">
        <v>39300</v>
      </c>
      <c r="I31" s="4">
        <v>36500</v>
      </c>
    </row>
    <row r="32" spans="2:9" x14ac:dyDescent="0.2">
      <c r="B32" s="17" t="s">
        <v>56</v>
      </c>
      <c r="C32" s="3">
        <f>(C33+C34+C35+C36+C37+C39+C40+C41)</f>
        <v>822246.24</v>
      </c>
      <c r="D32" s="3">
        <f>(D33+D34+D35+D36+D37+D38+D39+D40+D41)</f>
        <v>131656.6</v>
      </c>
      <c r="E32" s="3">
        <v>0</v>
      </c>
      <c r="F32" s="3">
        <v>0</v>
      </c>
      <c r="G32" s="3">
        <v>0</v>
      </c>
      <c r="H32" s="3">
        <f>(H33+H34+H35+H36+H37+H38+H39+H40+H41)</f>
        <v>327700</v>
      </c>
      <c r="I32" s="3">
        <f>(I33+I34+I35+I36+I37+I39+I40+I41)</f>
        <v>902746.24</v>
      </c>
    </row>
    <row r="33" spans="2:9" x14ac:dyDescent="0.2">
      <c r="B33" s="16" t="s">
        <v>57</v>
      </c>
      <c r="C33" s="4">
        <v>168850.28</v>
      </c>
      <c r="D33" s="4">
        <v>-54550</v>
      </c>
      <c r="E33" s="4">
        <v>0</v>
      </c>
      <c r="F33" s="4">
        <v>0</v>
      </c>
      <c r="G33" s="4">
        <v>0</v>
      </c>
      <c r="H33" s="4">
        <v>-33500</v>
      </c>
      <c r="I33" s="4">
        <v>168850.28</v>
      </c>
    </row>
    <row r="34" spans="2:9" x14ac:dyDescent="0.2">
      <c r="B34" s="16" t="s">
        <v>58</v>
      </c>
      <c r="C34" s="4">
        <v>20000</v>
      </c>
      <c r="D34" s="4">
        <v>19500</v>
      </c>
      <c r="E34" s="4">
        <v>0</v>
      </c>
      <c r="F34" s="4">
        <v>0</v>
      </c>
      <c r="G34" s="4">
        <v>0</v>
      </c>
      <c r="H34" s="4">
        <v>17700</v>
      </c>
      <c r="I34" s="4">
        <v>21000</v>
      </c>
    </row>
    <row r="35" spans="2:9" x14ac:dyDescent="0.2">
      <c r="B35" s="16" t="s">
        <v>59</v>
      </c>
      <c r="C35" s="4">
        <v>82000</v>
      </c>
      <c r="D35" s="4">
        <v>-43371</v>
      </c>
      <c r="E35" s="4">
        <v>0</v>
      </c>
      <c r="F35" s="4">
        <v>0</v>
      </c>
      <c r="G35" s="4">
        <v>0</v>
      </c>
      <c r="H35" s="4">
        <v>-18500</v>
      </c>
      <c r="I35" s="4">
        <v>73500</v>
      </c>
    </row>
    <row r="36" spans="2:9" x14ac:dyDescent="0.2">
      <c r="B36" s="16" t="s">
        <v>60</v>
      </c>
      <c r="C36" s="4">
        <v>104000</v>
      </c>
      <c r="D36" s="4">
        <v>-22091</v>
      </c>
      <c r="E36" s="4">
        <v>0</v>
      </c>
      <c r="F36" s="4">
        <v>0</v>
      </c>
      <c r="G36" s="4">
        <v>0</v>
      </c>
      <c r="H36" s="4">
        <v>-20000</v>
      </c>
      <c r="I36" s="4">
        <v>104000</v>
      </c>
    </row>
    <row r="37" spans="2:9" x14ac:dyDescent="0.2">
      <c r="B37" s="16" t="s">
        <v>61</v>
      </c>
      <c r="C37" s="4">
        <v>161712.99</v>
      </c>
      <c r="D37" s="4">
        <v>-30416</v>
      </c>
      <c r="E37" s="4">
        <v>0</v>
      </c>
      <c r="F37" s="4">
        <v>0</v>
      </c>
      <c r="G37" s="4">
        <v>0</v>
      </c>
      <c r="H37" s="4">
        <v>-12000</v>
      </c>
      <c r="I37" s="4">
        <v>159712.99</v>
      </c>
    </row>
    <row r="38" spans="2:9" x14ac:dyDescent="0.2">
      <c r="B38" s="16" t="s">
        <v>62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63</v>
      </c>
      <c r="C39" s="4">
        <v>22500</v>
      </c>
      <c r="D39" s="4">
        <v>-800</v>
      </c>
      <c r="E39" s="4">
        <v>0</v>
      </c>
      <c r="F39" s="4">
        <v>0</v>
      </c>
      <c r="G39" s="4">
        <v>0</v>
      </c>
      <c r="H39" s="4">
        <v>-500</v>
      </c>
      <c r="I39" s="4">
        <v>22500</v>
      </c>
    </row>
    <row r="40" spans="2:9" x14ac:dyDescent="0.2">
      <c r="B40" s="16" t="s">
        <v>64</v>
      </c>
      <c r="C40" s="4">
        <v>115359.26</v>
      </c>
      <c r="D40" s="4">
        <v>169267</v>
      </c>
      <c r="E40" s="4">
        <v>0</v>
      </c>
      <c r="F40" s="4">
        <v>0</v>
      </c>
      <c r="G40" s="4">
        <v>0</v>
      </c>
      <c r="H40" s="4">
        <v>189000</v>
      </c>
      <c r="I40" s="4">
        <v>135359.26</v>
      </c>
    </row>
    <row r="41" spans="2:9" x14ac:dyDescent="0.2">
      <c r="B41" s="16" t="s">
        <v>65</v>
      </c>
      <c r="C41" s="4">
        <v>147823.71</v>
      </c>
      <c r="D41" s="4">
        <v>94117.6</v>
      </c>
      <c r="E41" s="4">
        <v>0</v>
      </c>
      <c r="F41" s="4">
        <v>0</v>
      </c>
      <c r="G41" s="4">
        <v>0</v>
      </c>
      <c r="H41" s="4">
        <v>205500</v>
      </c>
      <c r="I41" s="4">
        <v>217823.71</v>
      </c>
    </row>
    <row r="42" spans="2:9" x14ac:dyDescent="0.2">
      <c r="B42" s="17" t="s">
        <v>66</v>
      </c>
      <c r="C42" s="3">
        <f>(C46+C47)</f>
        <v>2011234.9</v>
      </c>
      <c r="D42" s="3">
        <f>(D43+D46+D47)</f>
        <v>777669</v>
      </c>
      <c r="E42" s="3">
        <v>0</v>
      </c>
      <c r="F42" s="3">
        <v>0</v>
      </c>
      <c r="G42" s="3">
        <v>0</v>
      </c>
      <c r="H42" s="3">
        <f>(H43+H46+H47)</f>
        <v>-696700</v>
      </c>
      <c r="I42" s="3">
        <f>(I46+I47)</f>
        <v>1794234.9</v>
      </c>
    </row>
    <row r="43" spans="2:9" x14ac:dyDescent="0.2">
      <c r="B43" s="16" t="s">
        <v>67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68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69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70</v>
      </c>
      <c r="C46" s="4">
        <v>1236248.23</v>
      </c>
      <c r="D46" s="4">
        <v>767925</v>
      </c>
      <c r="E46" s="4">
        <v>0</v>
      </c>
      <c r="F46" s="4">
        <v>0</v>
      </c>
      <c r="G46" s="4">
        <v>0</v>
      </c>
      <c r="H46" s="4">
        <v>-728076</v>
      </c>
      <c r="I46" s="4">
        <v>1019248.23</v>
      </c>
    </row>
    <row r="47" spans="2:9" x14ac:dyDescent="0.2">
      <c r="B47" s="16" t="s">
        <v>71</v>
      </c>
      <c r="C47" s="4">
        <v>774986.67</v>
      </c>
      <c r="D47" s="4">
        <v>9744</v>
      </c>
      <c r="E47" s="4">
        <v>0</v>
      </c>
      <c r="F47" s="4">
        <v>0</v>
      </c>
      <c r="G47" s="4">
        <v>0</v>
      </c>
      <c r="H47" s="4">
        <v>31376</v>
      </c>
      <c r="I47" s="4">
        <v>774986.67</v>
      </c>
    </row>
    <row r="48" spans="2:9" x14ac:dyDescent="0.2">
      <c r="B48" s="16" t="s">
        <v>72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75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76</v>
      </c>
      <c r="C52" s="3">
        <f>(C53+C58)</f>
        <v>50500</v>
      </c>
      <c r="D52" s="3">
        <f>(D53+D58)</f>
        <v>18500</v>
      </c>
      <c r="E52" s="3">
        <v>0</v>
      </c>
      <c r="F52" s="3">
        <v>0</v>
      </c>
      <c r="G52" s="3">
        <v>0</v>
      </c>
      <c r="H52" s="3">
        <f>(H53+H58)</f>
        <v>20500</v>
      </c>
      <c r="I52" s="3">
        <f>(I53+I58)</f>
        <v>72500</v>
      </c>
    </row>
    <row r="53" spans="2:9" x14ac:dyDescent="0.2">
      <c r="B53" s="16" t="s">
        <v>77</v>
      </c>
      <c r="C53" s="4">
        <v>42500</v>
      </c>
      <c r="D53" s="4">
        <v>23500</v>
      </c>
      <c r="E53" s="4">
        <v>0</v>
      </c>
      <c r="F53" s="4">
        <v>0</v>
      </c>
      <c r="G53" s="4">
        <v>0</v>
      </c>
      <c r="H53" s="4">
        <v>25500</v>
      </c>
      <c r="I53" s="4">
        <v>69500</v>
      </c>
    </row>
    <row r="54" spans="2:9" x14ac:dyDescent="0.2">
      <c r="B54" s="16" t="s">
        <v>78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79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81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82</v>
      </c>
      <c r="C58" s="4">
        <v>8000</v>
      </c>
      <c r="D58" s="4">
        <v>-5000</v>
      </c>
      <c r="E58" s="4">
        <v>0</v>
      </c>
      <c r="F58" s="4">
        <v>0</v>
      </c>
      <c r="G58" s="4">
        <v>0</v>
      </c>
      <c r="H58" s="4">
        <v>-5000</v>
      </c>
      <c r="I58" s="4">
        <v>3000</v>
      </c>
    </row>
    <row r="59" spans="2:9" x14ac:dyDescent="0.2">
      <c r="B59" s="16" t="s">
        <v>83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84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85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86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87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88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89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91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92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93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94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95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96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97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98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99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101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102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103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104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105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106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107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108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109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38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39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41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42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43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44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45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46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47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48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49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51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52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53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54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55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56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57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58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59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61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62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63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64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65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66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67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68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69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71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72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73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74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75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77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78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79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81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82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83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84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85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87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88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89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91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92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93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94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95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96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97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99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101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102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103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104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105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106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107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108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109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111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C26" sqref="C2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5" t="str">
        <f>'Notas de Disciplina Financiera'!A1</f>
        <v>Nombre del Ente Público</v>
      </c>
      <c r="C1" s="85"/>
      <c r="D1" s="85"/>
      <c r="E1" s="40" t="s">
        <v>1</v>
      </c>
      <c r="F1" s="41">
        <f>'Notas de Disciplina Financiera'!D1</f>
        <v>2024</v>
      </c>
    </row>
    <row r="2" spans="1:6" x14ac:dyDescent="0.2">
      <c r="B2" s="85" t="s">
        <v>2</v>
      </c>
      <c r="C2" s="85"/>
      <c r="D2" s="85"/>
      <c r="E2" s="40" t="s">
        <v>3</v>
      </c>
      <c r="F2" s="41" t="str">
        <f>'Notas de Disciplina Financiera'!D2</f>
        <v>Trimestral</v>
      </c>
    </row>
    <row r="3" spans="1:6" x14ac:dyDescent="0.2">
      <c r="B3" s="85" t="s">
        <v>198</v>
      </c>
      <c r="C3" s="85"/>
      <c r="D3" s="85"/>
      <c r="E3" s="40" t="s">
        <v>5</v>
      </c>
      <c r="F3" s="41">
        <f>'Notas de Disciplina Financiera'!D3</f>
        <v>4</v>
      </c>
    </row>
    <row r="5" spans="1:6" ht="12" thickBot="1" x14ac:dyDescent="0.25">
      <c r="C5" s="43" t="s">
        <v>112</v>
      </c>
    </row>
    <row r="6" spans="1:6" x14ac:dyDescent="0.2">
      <c r="B6" s="103" t="str">
        <f>B1</f>
        <v>Nombre del Ente Público</v>
      </c>
      <c r="C6" s="104"/>
      <c r="D6" s="104"/>
      <c r="E6" s="104"/>
      <c r="F6" s="105"/>
    </row>
    <row r="7" spans="1:6" x14ac:dyDescent="0.2">
      <c r="B7" s="106" t="s">
        <v>113</v>
      </c>
      <c r="C7" s="107"/>
      <c r="D7" s="107"/>
      <c r="E7" s="107"/>
      <c r="F7" s="108"/>
    </row>
    <row r="8" spans="1:6" x14ac:dyDescent="0.2">
      <c r="B8" s="109" t="s">
        <v>199</v>
      </c>
      <c r="C8" s="110"/>
      <c r="D8" s="110"/>
      <c r="E8" s="110"/>
      <c r="F8" s="111"/>
    </row>
    <row r="9" spans="1:6" ht="22.5" x14ac:dyDescent="0.2">
      <c r="B9" s="101" t="s">
        <v>114</v>
      </c>
      <c r="C9" s="102" t="s">
        <v>115</v>
      </c>
      <c r="D9" s="67" t="s">
        <v>116</v>
      </c>
      <c r="E9" s="67" t="s">
        <v>117</v>
      </c>
      <c r="F9" s="68" t="s">
        <v>118</v>
      </c>
    </row>
    <row r="10" spans="1:6" x14ac:dyDescent="0.2">
      <c r="A10" s="42"/>
      <c r="B10" s="101"/>
      <c r="C10" s="102"/>
      <c r="D10" s="67" t="s">
        <v>119</v>
      </c>
      <c r="E10" s="67" t="s">
        <v>120</v>
      </c>
      <c r="F10" s="68" t="s">
        <v>121</v>
      </c>
    </row>
    <row r="11" spans="1:6" x14ac:dyDescent="0.2">
      <c r="B11" s="52"/>
      <c r="C11" s="53" t="s">
        <v>122</v>
      </c>
      <c r="D11" s="54">
        <f>SUM(D12:D20)</f>
        <v>7785003.4299999997</v>
      </c>
      <c r="E11" s="54">
        <f t="shared" ref="E11:F11" si="0">SUM(E12:E20)</f>
        <v>7785003.4299999997</v>
      </c>
      <c r="F11" s="55">
        <f t="shared" si="0"/>
        <v>0</v>
      </c>
    </row>
    <row r="12" spans="1:6" x14ac:dyDescent="0.2">
      <c r="B12" s="56">
        <v>1000</v>
      </c>
      <c r="C12" s="57" t="s">
        <v>123</v>
      </c>
      <c r="D12" s="58">
        <v>5115043.13</v>
      </c>
      <c r="E12" s="58">
        <v>5115043.13</v>
      </c>
      <c r="F12" s="59">
        <v>0</v>
      </c>
    </row>
    <row r="13" spans="1:6" x14ac:dyDescent="0.2">
      <c r="B13" s="56">
        <v>2000</v>
      </c>
      <c r="C13" s="57" t="s">
        <v>124</v>
      </c>
      <c r="D13" s="58">
        <v>938920.71</v>
      </c>
      <c r="E13" s="58">
        <v>938920.71</v>
      </c>
      <c r="F13" s="59">
        <v>0</v>
      </c>
    </row>
    <row r="14" spans="1:6" x14ac:dyDescent="0.2">
      <c r="B14" s="56">
        <v>3000</v>
      </c>
      <c r="C14" s="57" t="s">
        <v>125</v>
      </c>
      <c r="D14" s="58">
        <v>636664.18999999994</v>
      </c>
      <c r="E14" s="58">
        <v>636664.18999999994</v>
      </c>
      <c r="F14" s="59">
        <v>0</v>
      </c>
    </row>
    <row r="15" spans="1:6" x14ac:dyDescent="0.2">
      <c r="B15" s="56">
        <v>4000</v>
      </c>
      <c r="C15" s="57" t="s">
        <v>126</v>
      </c>
      <c r="D15" s="58">
        <v>1076378.3999999999</v>
      </c>
      <c r="E15" s="58">
        <v>1076378.3999999999</v>
      </c>
      <c r="F15" s="59">
        <v>0</v>
      </c>
    </row>
    <row r="16" spans="1:6" x14ac:dyDescent="0.2">
      <c r="B16" s="56">
        <v>5000</v>
      </c>
      <c r="C16" s="57" t="s">
        <v>127</v>
      </c>
      <c r="D16" s="58">
        <v>17997</v>
      </c>
      <c r="E16" s="58">
        <v>17997</v>
      </c>
      <c r="F16" s="59">
        <v>0</v>
      </c>
    </row>
    <row r="17" spans="2:6" x14ac:dyDescent="0.2">
      <c r="B17" s="56">
        <v>6000</v>
      </c>
      <c r="C17" s="57" t="s">
        <v>128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129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130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131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132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123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124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125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126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127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128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129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130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131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35</v>
      </c>
      <c r="D31" s="50">
        <f>D11+D21</f>
        <v>7785003.4299999997</v>
      </c>
      <c r="E31" s="50">
        <f t="shared" ref="E31:F31" si="2">E11+E21</f>
        <v>7785003.4299999997</v>
      </c>
      <c r="F31" s="51">
        <f t="shared" si="2"/>
        <v>0</v>
      </c>
    </row>
    <row r="33" spans="3:3" x14ac:dyDescent="0.2">
      <c r="C33" s="70" t="s">
        <v>133</v>
      </c>
    </row>
    <row r="34" spans="3:3" x14ac:dyDescent="0.2">
      <c r="C34" s="69" t="s">
        <v>134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C39" sqref="C3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5" t="str">
        <f>'Notas de Disciplina Financiera'!A1</f>
        <v>Nombre del Ente Público</v>
      </c>
      <c r="C1" s="85"/>
      <c r="D1" s="85"/>
      <c r="E1" s="40" t="s">
        <v>1</v>
      </c>
      <c r="F1" s="41">
        <f>'Notas de Disciplina Financiera'!D1</f>
        <v>2024</v>
      </c>
    </row>
    <row r="2" spans="1:6" x14ac:dyDescent="0.2">
      <c r="B2" s="85" t="s">
        <v>2</v>
      </c>
      <c r="C2" s="85"/>
      <c r="D2" s="85"/>
      <c r="E2" s="40" t="s">
        <v>3</v>
      </c>
      <c r="F2" s="41" t="str">
        <f>'Notas de Disciplina Financiera'!D2</f>
        <v>Trimestral</v>
      </c>
    </row>
    <row r="3" spans="1:6" x14ac:dyDescent="0.2">
      <c r="B3" s="85" t="s">
        <v>197</v>
      </c>
      <c r="C3" s="85"/>
      <c r="D3" s="85"/>
      <c r="E3" s="40" t="s">
        <v>5</v>
      </c>
      <c r="F3" s="41">
        <f>'Notas de Disciplina Financiera'!D3</f>
        <v>4</v>
      </c>
    </row>
    <row r="5" spans="1:6" x14ac:dyDescent="0.2">
      <c r="B5" s="43"/>
      <c r="C5" s="43" t="s">
        <v>17</v>
      </c>
    </row>
    <row r="7" spans="1:6" x14ac:dyDescent="0.2">
      <c r="B7" s="1" t="s">
        <v>135</v>
      </c>
    </row>
    <row r="8" spans="1:6" x14ac:dyDescent="0.2">
      <c r="B8" s="45" t="s">
        <v>136</v>
      </c>
    </row>
    <row r="9" spans="1:6" x14ac:dyDescent="0.2">
      <c r="A9" s="42"/>
      <c r="B9" s="47" t="s">
        <v>137</v>
      </c>
    </row>
    <row r="10" spans="1:6" x14ac:dyDescent="0.2">
      <c r="B10" s="47" t="s">
        <v>138</v>
      </c>
    </row>
    <row r="13" spans="1:6" x14ac:dyDescent="0.2">
      <c r="C13" s="70" t="s">
        <v>139</v>
      </c>
    </row>
    <row r="14" spans="1:6" x14ac:dyDescent="0.2">
      <c r="C14" s="69" t="s">
        <v>140</v>
      </c>
    </row>
    <row r="17" spans="3:3" ht="15.75" x14ac:dyDescent="0.25">
      <c r="C17" s="82" t="s">
        <v>192</v>
      </c>
    </row>
    <row r="19" spans="3:3" x14ac:dyDescent="0.2">
      <c r="C19" s="1" t="s">
        <v>193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C28" sqref="C2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5" t="str">
        <f>'Notas de Disciplina Financiera'!A1</f>
        <v>Nombre del Ente Público</v>
      </c>
      <c r="C1" s="85"/>
      <c r="D1" s="85"/>
      <c r="E1" s="40" t="s">
        <v>1</v>
      </c>
      <c r="F1" s="41">
        <f>'Notas de Disciplina Financiera'!D1</f>
        <v>2024</v>
      </c>
    </row>
    <row r="2" spans="1:6" x14ac:dyDescent="0.2">
      <c r="B2" s="85" t="s">
        <v>2</v>
      </c>
      <c r="C2" s="85"/>
      <c r="D2" s="85"/>
      <c r="E2" s="40" t="s">
        <v>3</v>
      </c>
      <c r="F2" s="41" t="str">
        <f>'Notas de Disciplina Financiera'!D2</f>
        <v>Trimestral</v>
      </c>
    </row>
    <row r="3" spans="1:6" x14ac:dyDescent="0.2">
      <c r="B3" s="85" t="s">
        <v>200</v>
      </c>
      <c r="C3" s="85"/>
      <c r="D3" s="85"/>
      <c r="E3" s="40" t="s">
        <v>5</v>
      </c>
      <c r="F3" s="41">
        <f>'Notas de Disciplina Financiera'!D3</f>
        <v>4</v>
      </c>
    </row>
    <row r="5" spans="1:6" x14ac:dyDescent="0.2">
      <c r="B5" s="43"/>
      <c r="C5" s="43" t="s">
        <v>19</v>
      </c>
    </row>
    <row r="7" spans="1:6" x14ac:dyDescent="0.2">
      <c r="B7" s="1" t="s">
        <v>135</v>
      </c>
    </row>
    <row r="8" spans="1:6" x14ac:dyDescent="0.2">
      <c r="B8" s="45" t="s">
        <v>141</v>
      </c>
    </row>
    <row r="9" spans="1:6" x14ac:dyDescent="0.2">
      <c r="A9" s="42"/>
      <c r="B9" s="46" t="s">
        <v>142</v>
      </c>
    </row>
    <row r="10" spans="1:6" x14ac:dyDescent="0.2">
      <c r="B10" s="46" t="s">
        <v>143</v>
      </c>
    </row>
    <row r="13" spans="1:6" x14ac:dyDescent="0.2">
      <c r="C13" s="70" t="s">
        <v>144</v>
      </c>
    </row>
    <row r="14" spans="1:6" x14ac:dyDescent="0.2">
      <c r="C14" s="69" t="s">
        <v>145</v>
      </c>
    </row>
    <row r="16" spans="1:6" x14ac:dyDescent="0.2">
      <c r="C16" s="1" t="s">
        <v>193</v>
      </c>
    </row>
    <row r="19" spans="3:3" ht="15.75" x14ac:dyDescent="0.25">
      <c r="C19" s="82"/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opLeftCell="B1" workbookViewId="0">
      <selection activeCell="C30" sqref="C3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5" t="str">
        <f>'Notas de Disciplina Financiera'!A1</f>
        <v>Nombre del Ente Público</v>
      </c>
      <c r="C1" s="85"/>
      <c r="D1" s="85"/>
      <c r="E1" s="40" t="s">
        <v>1</v>
      </c>
      <c r="F1" s="41">
        <f>'Notas de Disciplina Financiera'!D1</f>
        <v>2024</v>
      </c>
    </row>
    <row r="2" spans="1:6" x14ac:dyDescent="0.2">
      <c r="B2" s="85" t="s">
        <v>2</v>
      </c>
      <c r="C2" s="85"/>
      <c r="D2" s="85"/>
      <c r="E2" s="40" t="s">
        <v>3</v>
      </c>
      <c r="F2" s="41" t="str">
        <f>'Notas de Disciplina Financiera'!D2</f>
        <v>Trimestral</v>
      </c>
    </row>
    <row r="3" spans="1:6" x14ac:dyDescent="0.2">
      <c r="B3" s="85" t="s">
        <v>200</v>
      </c>
      <c r="C3" s="85"/>
      <c r="D3" s="85"/>
      <c r="E3" s="40" t="s">
        <v>5</v>
      </c>
      <c r="F3" s="41">
        <f>'Notas de Disciplina Financiera'!D3</f>
        <v>4</v>
      </c>
    </row>
    <row r="5" spans="1:6" x14ac:dyDescent="0.2">
      <c r="B5" s="43"/>
      <c r="C5" s="43" t="s">
        <v>21</v>
      </c>
    </row>
    <row r="7" spans="1:6" x14ac:dyDescent="0.2">
      <c r="B7" s="1" t="s">
        <v>135</v>
      </c>
    </row>
    <row r="8" spans="1:6" x14ac:dyDescent="0.2">
      <c r="B8" s="45" t="s">
        <v>146</v>
      </c>
    </row>
    <row r="9" spans="1:6" x14ac:dyDescent="0.2">
      <c r="A9" s="42"/>
    </row>
    <row r="14" spans="1:6" ht="15.75" x14ac:dyDescent="0.25">
      <c r="C14" s="82" t="s">
        <v>190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purl.org/dc/terms/"/>
    <ds:schemaRef ds:uri="0c865bf4-0f22-4e4d-b041-7b0c1657e5a8"/>
    <ds:schemaRef ds:uri="http://purl.org/dc/dcmitype/"/>
    <ds:schemaRef ds:uri="6aa8a68a-ab09-4ac8-a697-fdce915bc567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CP DIF</cp:lastModifiedBy>
  <cp:revision/>
  <cp:lastPrinted>2024-07-22T16:02:44Z</cp:lastPrinted>
  <dcterms:created xsi:type="dcterms:W3CDTF">2024-03-15T21:50:03Z</dcterms:created>
  <dcterms:modified xsi:type="dcterms:W3CDTF">2025-01-27T21:24:21Z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