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-105" yWindow="-105" windowWidth="23250" windowHeight="12450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<sst xmlns="http://schemas.openxmlformats.org/spreadsheetml/2006/main" count="859" uniqueCount="603">
  <si>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</si>
  <si>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</si>
  <si>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</si>
  <si>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</si>
  <si>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</si>
  <si>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</si>
  <si>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</si>
  <si>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</si>
  <si>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</si>
  <si>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</si>
  <si>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</si>
  <si>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</si>
  <si>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</si>
  <si>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</si>
  <si>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</si>
  <si>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</si>
  <si>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</si>
  <si>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</si>
  <si>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</si>
  <si>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</si>
  <si>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</si>
  <si>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</si>
  <si>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</si>
  <si>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</si>
  <si>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</si>
  <si>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</si>
  <si>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</si>
  <si>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</si>
  <si>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</si>
  <si>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</si>
  <si>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</si>
  <si>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</si>
  <si>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</si>
  <si>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</si>
  <si>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</si>
  <si>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</si>
  <si>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</si>
  <si>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</si>
  <si>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</si>
  <si>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</si>
  <si>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</si>
  <si>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</si>
  <si>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</si>
  <si>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</si>
  <si>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</si>
  <si>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</si>
  <si>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</si>
  <si>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</si>
  <si>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</si>
  <si>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</si>
  <si>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</si>
  <si>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</si>
  <si>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</si>
  <si>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</si>
  <si>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</si>
  <si>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</si>
  <si>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</si>
  <si>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</si>
  <si>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</si>
  <si>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</si>
  <si>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</si>
  <si>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</si>
  <si>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</si>
  <si>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</si>
  <si>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</si>
  <si>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</si>
  <si>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</si>
  <si>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</si>
  <si>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</si>
  <si>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</si>
  <si>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</si>
  <si>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</si>
  <si>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</si>
  <si>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</si>
  <si>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</si>
  <si>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</si>
  <si>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</si>
  <si>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</si>
  <si>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</si>
  <si>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</si>
  <si>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</si>
  <si>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</si>
  <si>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</si>
  <si>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</si>
  <si>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</si>
  <si>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</si>
  <si>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</si>
  <si>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</si>
  <si>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</si>
  <si>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</si>
  <si>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</si>
  <si>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</si>
  <si>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</si>
  <si>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</si>
  <si>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</si>
  <si>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</si>
  <si>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</si>
  <si>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</si>
  <si>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</si>
  <si>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</si>
  <si>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</si>
  <si>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</si>
  <si>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</si>
  <si>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</si>
  <si>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</si>
  <si>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</si>
  <si>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</si>
  <si>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</si>
  <si>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</si>
  <si>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</si>
  <si>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</si>
  <si>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</si>
  <si>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</si>
  <si>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</si>
  <si>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</si>
  <si>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</si>
  <si>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</si>
  <si>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</si>
  <si>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</si>
  <si>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</si>
  <si>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</si>
  <si>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</si>
  <si>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</si>
  <si>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</si>
  <si>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</si>
  <si>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</si>
  <si>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</si>
  <si>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</si>
  <si>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</si>
  <si>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</si>
  <si>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</si>
  <si>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</si>
  <si>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</si>
  <si>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</si>
  <si>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</si>
  <si>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</si>
  <si>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</si>
  <si>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</si>
  <si>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</si>
  <si>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</si>
  <si>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</si>
  <si>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</si>
  <si>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</si>
  <si>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</si>
  <si>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</si>
  <si>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</si>
  <si>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</si>
  <si>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</si>
  <si>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</si>
  <si>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</si>
  <si>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</si>
  <si>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</si>
  <si>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</si>
  <si>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</si>
  <si>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</si>
  <si>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</si>
  <si>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</si>
  <si>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</si>
  <si>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</si>
  <si>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</si>
  <si>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</si>
  <si>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</si>
  <si>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</si>
  <si>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</si>
  <si>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</si>
  <si>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</si>
  <si>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</si>
  <si>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</si>
  <si>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</si>
  <si>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</si>
  <si>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</si>
  <si>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</si>
  <si>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</si>
  <si>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</si>
  <si>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</si>
  <si>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</si>
  <si>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</si>
  <si>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</si>
  <si>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</si>
  <si>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</si>
  <si>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</si>
  <si>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</si>
  <si>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</si>
  <si>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</si>
  <si>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</si>
  <si>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</si>
  <si>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</si>
  <si>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</si>
  <si>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</si>
  <si>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</si>
  <si>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</si>
  <si>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</si>
  <si>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</si>
  <si>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</si>
  <si>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</si>
  <si>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</si>
  <si>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</si>
  <si>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</si>
  <si>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</si>
  <si>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</si>
  <si>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</si>
  <si>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</si>
  <si>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</si>
  <si>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</si>
  <si>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</si>
  <si>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</si>
  <si>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</si>
  <si>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</si>
  <si>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</si>
  <si>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</si>
  <si>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</si>
  <si>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</si>
  <si>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</si>
  <si>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</si>
  <si>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</si>
  <si>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</si>
  <si>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</si>
  <si>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</si>
  <si>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</si>
  <si>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</si>
  <si>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</si>
  <si>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</si>
  <si>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</si>
  <si>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</si>
  <si>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</si>
  <si>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</si>
  <si>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</si>
  <si>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</si>
  <si>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</si>
  <si>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</si>
  <si>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</si>
  <si>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</si>
  <si>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</si>
  <si>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</si>
  <si>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</si>
  <si>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</si>
  <si>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</si>
  <si>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</si>
  <si>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</si>
  <si>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</si>
  <si>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</si>
  <si>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</si>
  <si>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</si>
  <si>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</si>
  <si>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</si>
  <si>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</si>
  <si>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</si>
  <si>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</si>
  <si>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</si>
  <si>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</si>
  <si>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</si>
  <si>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</si>
  <si>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</si>
  <si>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</si>
  <si>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</si>
  <si>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</si>
  <si>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</si>
  <si>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</si>
  <si>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</si>
  <si>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</si>
  <si>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</si>
  <si>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</si>
  <si>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</si>
  <si>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</si>
  <si>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</si>
  <si>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</si>
  <si>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</si>
  <si>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</si>
  <si>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</si>
  <si>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</si>
  <si>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</si>
  <si>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</si>
  <si>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</si>
  <si>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</si>
  <si>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</si>
  <si>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</si>
  <si>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</si>
  <si>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</si>
  <si>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</si>
  <si>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</si>
  <si>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</si>
  <si>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</si>
  <si>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</si>
  <si>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</si>
  <si>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</si>
  <si>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</si>
  <si>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</si>
  <si>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</si>
  <si>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</si>
  <si>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</si>
  <si>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</si>
  <si>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</si>
  <si>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</si>
  <si>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</si>
  <si>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</si>
  <si>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</si>
  <si>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</si>
  <si>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</si>
  <si>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</si>
  <si>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</si>
  <si>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</si>
  <si>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</si>
  <si>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</si>
  <si>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</si>
  <si>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</si>
  <si>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</si>
  <si>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</si>
  <si>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</si>
  <si>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</si>
  <si>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</si>
  <si>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</si>
  <si>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</si>
  <si>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</si>
  <si>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</si>
  <si>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</si>
  <si>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</si>
  <si>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</si>
  <si>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</si>
  <si>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</si>
  <si>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</si>
  <si>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</si>
  <si>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</si>
  <si>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</si>
  <si>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</si>
  <si>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</si>
  <si>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</si>
  <si>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</si>
  <si>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</si>
  <si>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</si>
  <si>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</si>
  <si>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</si>
  <si>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</si>
  <si>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</si>
  <si>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</si>
  <si>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</si>
  <si>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</si>
  <si>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</si>
  <si>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</si>
  <si>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</si>
  <si>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</si>
  <si>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</si>
  <si>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</si>
  <si>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</si>
  <si>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</si>
  <si>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</si>
  <si>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</si>
  <si>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</si>
  <si>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</si>
  <si>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</si>
  <si>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</si>
  <si>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</si>
  <si>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</si>
  <si>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</si>
  <si>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</si>
  <si>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</si>
  <si>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</si>
  <si>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</si>
  <si>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</si>
  <si>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</si>
  <si>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</si>
  <si>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</si>
  <si>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</si>
  <si>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</si>
  <si>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</si>
  <si>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</si>
  <si>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</si>
  <si>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</si>
  <si>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</si>
  <si>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</si>
  <si>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</si>
  <si>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</si>
  <si>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</si>
  <si>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</si>
  <si>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</si>
  <si>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</si>
  <si>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</si>
  <si>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</si>
  <si>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</si>
  <si>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</si>
  <si>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</si>
  <si>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</si>
  <si>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</si>
  <si>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</si>
  <si>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</si>
  <si>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</si>
  <si>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</si>
  <si>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</si>
  <si>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</si>
  <si>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</si>
  <si>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</si>
  <si>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</si>
  <si>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</si>
  <si>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</si>
  <si>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</si>
  <si>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</si>
  <si>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</si>
  <si>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</si>
  <si>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</si>
  <si>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</si>
  <si>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</si>
  <si>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</si>
  <si>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</si>
  <si>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</si>
  <si>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</si>
  <si>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</si>
  <si>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</si>
  <si>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</si>
  <si>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</si>
  <si>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</si>
  <si>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</si>
  <si>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</si>
  <si>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</si>
  <si>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</si>
  <si>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</si>
  <si>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</si>
  <si>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</si>
  <si>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</si>
  <si>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</si>
  <si>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</si>
  <si>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</si>
  <si>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</si>
  <si>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</si>
  <si>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</si>
  <si>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</si>
  <si>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</si>
  <si>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</si>
  <si>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</si>
  <si>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</si>
  <si>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</si>
  <si>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</si>
  <si>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</si>
  <si>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</si>
  <si>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</si>
  <si>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</si>
  <si>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</si>
  <si>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</si>
  <si>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</si>
  <si>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</si>
  <si>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</si>
  <si>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</si>
  <si>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</si>
  <si>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</si>
  <si>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</si>
  <si>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</si>
  <si>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</si>
  <si>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</si>
  <si>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</si>
  <si>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</si>
  <si>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</si>
  <si>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</si>
  <si>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</si>
  <si>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</si>
  <si>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</si>
  <si>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</si>
  <si>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</si>
  <si>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</si>
  <si>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</si>
  <si>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</si>
  <si>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</si>
  <si>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</si>
  <si>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</si>
  <si>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</si>
  <si>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</si>
  <si>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</si>
  <si>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</si>
  <si>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</si>
  <si>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</si>
  <si>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</si>
  <si>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</si>
  <si>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</si>
  <si>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</si>
  <si>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</si>
  <si>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</si>
  <si>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</si>
  <si>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</si>
  <si>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</si>
  <si>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</si>
  <si>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</si>
  <si>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</si>
  <si>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</si>
  <si>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</si>
  <si>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</si>
  <si>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</si>
  <si>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</si>
  <si>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</si>
  <si>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</si>
  <si>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</si>
  <si>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</si>
  <si>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</si>
  <si>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</si>
  <si>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</si>
  <si>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</si>
  <si>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</si>
  <si>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</si>
  <si>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</si>
  <si>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</si>
  <si>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</si>
  <si>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</si>
  <si>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</si>
  <si>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</si>
  <si>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</si>
  <si>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</si>
  <si>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</si>
  <si>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</si>
  <si>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</si>
  <si>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</si>
  <si>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</si>
  <si>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</si>
  <si>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</si>
  <si>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</si>
  <si>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</si>
  <si>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</si>
  <si>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</si>
  <si>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</si>
  <si>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</si>
  <si>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</si>
  <si>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</si>
  <si>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</si>
  <si>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</si>
  <si>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</si>
  <si>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</si>
  <si>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</si>
  <si>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</si>
  <si>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</si>
  <si>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</si>
  <si>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</si>
  <si>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</si>
  <si>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</si>
  <si>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</si>
  <si>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</si>
  <si>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</si>
  <si>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</si>
  <si>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</si>
  <si>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</si>
  <si>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</si>
  <si>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</si>
  <si>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</si>
  <si>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</si>
  <si>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</si>
  <si>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</si>
  <si>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</si>
  <si>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</si>
  <si>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</si>
  <si>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</si>
  <si>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</si>
  <si>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</si>
  <si>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</si>
  <si>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</si>
  <si>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</si>
  <si>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</si>
  <si>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</si>
  <si>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</si>
  <si>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</si>
  <si>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</si>
  <si>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</si>
  <si>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</si>
  <si>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</si>
  <si>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</si>
  <si>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</si>
  <si>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</si>
  <si>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</si>
  <si>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</si>
  <si>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</si>
  <si>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</si>
  <si>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</si>
  <si>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</si>
  <si>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</si>
  <si>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</si>
  <si>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</si>
  <si>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</si>
  <si>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</si>
  <si>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</si>
  <si>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</si>
  <si>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</si>
  <si>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</si>
  <si>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</si>
  <si>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</si>
  <si>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</si>
  <si>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</si>
  <si>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</si>
  <si>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</si>
  <si>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</si>
  <si>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</si>
  <si>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</si>
  <si>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</si>
  <si>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</si>
  <si>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</si>
  <si>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</si>
  <si>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</si>
  <si>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</si>
  <si>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</si>
  <si>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</si>
  <si>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</si>
  <si>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</si>
  <si>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</si>
  <si>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</si>
  <si>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</si>
  <si>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</si>
  <si>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</si>
  <si>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</si>
  <si>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</si>
  <si>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DIF del Municipio de Salvatierra, Guanajuato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</si>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</sst>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4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4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8788489.3399999999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1148591.5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1148591.5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1148591.5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7639897.8399999999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7639897.8399999999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7639897.8399999999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7867068.4899999993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6690628.0299999993</v>
      </c>
      <c r="D95" s="124">
        <f>C95/$C$94</f>
        <v>0.85046012228120316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5115043.13</v>
      </c>
      <c r="D96" s="124">
        <f t="shared" ref="D96:D159" si="0">C96/$C$94</f>
        <v>0.65018413612412829</v>
      </c>
      <c r="E96" s="42"/>
    </row>
    <row r="97" spans="1:5" x14ac:dyDescent="0.2">
      <c r="A97" s="44">
        <v>5111</v>
      </c>
      <c r="B97" s="42" t="s">
        <v>280</v>
      </c>
      <c r="C97" s="45">
        <v>4167470.3</v>
      </c>
      <c r="D97" s="46">
        <f t="shared" si="0"/>
        <v>0.52973611521208452</v>
      </c>
      <c r="E97" s="42"/>
    </row>
    <row r="98" spans="1:5" x14ac:dyDescent="0.2">
      <c r="A98" s="44">
        <v>5112</v>
      </c>
      <c r="B98" s="42" t="s">
        <v>281</v>
      </c>
      <c r="C98" s="45">
        <v>15000</v>
      </c>
      <c r="D98" s="46">
        <f t="shared" si="0"/>
        <v>1.9066822691408908E-3</v>
      </c>
      <c r="E98" s="42"/>
    </row>
    <row r="99" spans="1:5" x14ac:dyDescent="0.2">
      <c r="A99" s="44">
        <v>5113</v>
      </c>
      <c r="B99" s="42" t="s">
        <v>282</v>
      </c>
      <c r="C99" s="45">
        <v>176437.76000000001</v>
      </c>
      <c r="D99" s="46">
        <f t="shared" si="0"/>
        <v>2.2427383239929061E-2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756135.07</v>
      </c>
      <c r="D101" s="46">
        <f t="shared" si="0"/>
        <v>9.6113955402973753E-2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938920.71</v>
      </c>
      <c r="D103" s="124">
        <f t="shared" si="0"/>
        <v>0.11934823132574508</v>
      </c>
      <c r="E103" s="42"/>
    </row>
    <row r="104" spans="1:5" x14ac:dyDescent="0.2">
      <c r="A104" s="44">
        <v>5121</v>
      </c>
      <c r="B104" s="42" t="s">
        <v>287</v>
      </c>
      <c r="C104" s="45">
        <v>221579.29</v>
      </c>
      <c r="D104" s="46">
        <f t="shared" si="0"/>
        <v>2.8165420230121835E-2</v>
      </c>
      <c r="E104" s="42"/>
    </row>
    <row r="105" spans="1:5" x14ac:dyDescent="0.2">
      <c r="A105" s="44">
        <v>5122</v>
      </c>
      <c r="B105" s="42" t="s">
        <v>288</v>
      </c>
      <c r="C105" s="45">
        <v>228789</v>
      </c>
      <c r="D105" s="46">
        <f t="shared" si="0"/>
        <v>2.9081861978298353E-2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28168.12</v>
      </c>
      <c r="D107" s="46">
        <f t="shared" si="0"/>
        <v>3.5805103306021939E-3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407212.55</v>
      </c>
      <c r="D109" s="46">
        <f t="shared" si="0"/>
        <v>5.1761663257109895E-2</v>
      </c>
      <c r="E109" s="42"/>
    </row>
    <row r="110" spans="1:5" x14ac:dyDescent="0.2">
      <c r="A110" s="44">
        <v>5127</v>
      </c>
      <c r="B110" s="42" t="s">
        <v>293</v>
      </c>
      <c r="C110" s="45">
        <v>11391.2</v>
      </c>
      <c r="D110" s="46">
        <f t="shared" si="0"/>
        <v>1.4479599376158478E-3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41780.550000000003</v>
      </c>
      <c r="D112" s="46">
        <f t="shared" si="0"/>
        <v>5.3108155919969636E-3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636664.18999999994</v>
      </c>
      <c r="D113" s="124">
        <f t="shared" si="0"/>
        <v>8.0927754831329815E-2</v>
      </c>
      <c r="E113" s="42"/>
    </row>
    <row r="114" spans="1:5" x14ac:dyDescent="0.2">
      <c r="A114" s="44">
        <v>5131</v>
      </c>
      <c r="B114" s="42" t="s">
        <v>297</v>
      </c>
      <c r="C114" s="45">
        <v>102992</v>
      </c>
      <c r="D114" s="46">
        <f t="shared" si="0"/>
        <v>1.3091534684223909E-2</v>
      </c>
      <c r="E114" s="42"/>
    </row>
    <row r="115" spans="1:5" x14ac:dyDescent="0.2">
      <c r="A115" s="44">
        <v>5132</v>
      </c>
      <c r="B115" s="42" t="s">
        <v>298</v>
      </c>
      <c r="C115" s="45">
        <v>37278.699999999997</v>
      </c>
      <c r="D115" s="46">
        <f t="shared" si="0"/>
        <v>4.7385757537748343E-3</v>
      </c>
      <c r="E115" s="42"/>
    </row>
    <row r="116" spans="1:5" x14ac:dyDescent="0.2">
      <c r="A116" s="44">
        <v>5133</v>
      </c>
      <c r="B116" s="42" t="s">
        <v>299</v>
      </c>
      <c r="C116" s="45">
        <v>10128.799999999999</v>
      </c>
      <c r="D116" s="46">
        <f t="shared" si="0"/>
        <v>1.2874935578449502E-3</v>
      </c>
      <c r="E116" s="42"/>
    </row>
    <row r="117" spans="1:5" x14ac:dyDescent="0.2">
      <c r="A117" s="44">
        <v>5134</v>
      </c>
      <c r="B117" s="42" t="s">
        <v>300</v>
      </c>
      <c r="C117" s="45">
        <v>33495.370000000003</v>
      </c>
      <c r="D117" s="46">
        <f t="shared" si="0"/>
        <v>4.2576685384875818E-3</v>
      </c>
      <c r="E117" s="42"/>
    </row>
    <row r="118" spans="1:5" x14ac:dyDescent="0.2">
      <c r="A118" s="44">
        <v>5135</v>
      </c>
      <c r="B118" s="42" t="s">
        <v>301</v>
      </c>
      <c r="C118" s="45">
        <v>16641</v>
      </c>
      <c r="D118" s="46">
        <f t="shared" si="0"/>
        <v>2.1152733093849044E-3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2098</v>
      </c>
      <c r="D120" s="46">
        <f t="shared" si="0"/>
        <v>2.666812933771726E-4</v>
      </c>
      <c r="E120" s="42"/>
    </row>
    <row r="121" spans="1:5" x14ac:dyDescent="0.2">
      <c r="A121" s="44">
        <v>5138</v>
      </c>
      <c r="B121" s="42" t="s">
        <v>304</v>
      </c>
      <c r="C121" s="45">
        <v>251796.31</v>
      </c>
      <c r="D121" s="46">
        <f t="shared" si="0"/>
        <v>3.2006370647473546E-2</v>
      </c>
      <c r="E121" s="42"/>
    </row>
    <row r="122" spans="1:5" x14ac:dyDescent="0.2">
      <c r="A122" s="44">
        <v>5139</v>
      </c>
      <c r="B122" s="42" t="s">
        <v>305</v>
      </c>
      <c r="C122" s="45">
        <v>182234.01</v>
      </c>
      <c r="D122" s="46">
        <f t="shared" si="0"/>
        <v>2.3164157046762921E-2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1076378.3999999999</v>
      </c>
      <c r="D123" s="124">
        <f t="shared" si="0"/>
        <v>0.13682077401108275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348786.91</v>
      </c>
      <c r="D133" s="124">
        <f t="shared" si="0"/>
        <v>4.433505446702931E-2</v>
      </c>
      <c r="E133" s="42"/>
    </row>
    <row r="134" spans="1:5" x14ac:dyDescent="0.2">
      <c r="A134" s="44">
        <v>5241</v>
      </c>
      <c r="B134" s="42" t="s">
        <v>315</v>
      </c>
      <c r="C134" s="45">
        <v>348786.91</v>
      </c>
      <c r="D134" s="46">
        <f t="shared" si="0"/>
        <v>4.433505446702931E-2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727591.49</v>
      </c>
      <c r="D138" s="124">
        <f t="shared" si="0"/>
        <v>9.2485719544053449E-2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727591.49</v>
      </c>
      <c r="D140" s="46">
        <f t="shared" si="0"/>
        <v>9.2485719544053449E-2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100062.06</v>
      </c>
      <c r="D181" s="124">
        <f t="shared" si="1"/>
        <v>1.2719103707714131E-2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100062.06</v>
      </c>
      <c r="D182" s="124">
        <f t="shared" si="1"/>
        <v>1.2719103707714131E-2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63333.33</v>
      </c>
      <c r="D185" s="46">
        <f t="shared" si="1"/>
        <v>8.0504358237765902E-3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36728.730000000003</v>
      </c>
      <c r="D187" s="46">
        <f t="shared" si="1"/>
        <v>4.6686678839375408E-3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4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1301003.69</v>
      </c>
      <c r="D15" s="18">
        <v>1301193.4099999999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-612.99</v>
      </c>
      <c r="D23" s="18">
        <v>-612.99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1900000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1900000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1344393.78</v>
      </c>
      <c r="D64" s="18">
        <f t="shared" ref="D64:E64" si="0">SUM(D65:D72)</f>
        <v>36728.730000000003</v>
      </c>
      <c r="E64" s="18">
        <f t="shared" si="0"/>
        <v>255825.64</v>
      </c>
    </row>
    <row r="65" spans="1:9" x14ac:dyDescent="0.2">
      <c r="A65" s="16">
        <v>1241</v>
      </c>
      <c r="B65" s="14" t="s">
        <v>158</v>
      </c>
      <c r="C65" s="18">
        <v>564021.41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150067.82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2899.05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616978.5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36728.730000000003</v>
      </c>
      <c r="E69" s="18">
        <v>255825.64</v>
      </c>
    </row>
    <row r="70" spans="1:9" x14ac:dyDescent="0.2">
      <c r="A70" s="16">
        <v>1246</v>
      </c>
      <c r="B70" s="14" t="s">
        <v>163</v>
      </c>
      <c r="C70" s="18">
        <v>10427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-403083.7100000002</v>
      </c>
      <c r="D110" s="18">
        <f>SUM(D111:D119)</f>
        <v>-403083.7100000002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-1196647.1200000001</v>
      </c>
      <c r="D111" s="18">
        <f>C111</f>
        <v>-1196647.1200000001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-12408.77</v>
      </c>
      <c r="D112" s="18">
        <f t="shared" ref="D112:D119" si="1">C112</f>
        <v>-12408.77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749886.84</v>
      </c>
      <c r="D117" s="18">
        <f t="shared" si="1"/>
        <v>749886.84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56085.34</v>
      </c>
      <c r="D119" s="18">
        <f t="shared" si="1"/>
        <v>56085.34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4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1900000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921420.85</v>
      </c>
    </row>
    <row r="16" spans="1:5" x14ac:dyDescent="0.2">
      <c r="A16" s="27">
        <v>3220</v>
      </c>
      <c r="B16" s="23" t="s">
        <v>388</v>
      </c>
      <c r="C16" s="28">
        <v>2105356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4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598900.94999999995</v>
      </c>
      <c r="D10" s="28">
        <v>138471.38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598900.94999999995</v>
      </c>
      <c r="D16" s="84">
        <f>SUM(D9:D15)</f>
        <v>138471.38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17997</v>
      </c>
      <c r="D29" s="84">
        <f>SUM(D30:D37)</f>
        <v>6090</v>
      </c>
    </row>
    <row r="30" spans="1:4" x14ac:dyDescent="0.2">
      <c r="A30" s="27">
        <v>1241</v>
      </c>
      <c r="B30" s="23" t="s">
        <v>158</v>
      </c>
      <c r="C30" s="28">
        <v>17997</v>
      </c>
      <c r="D30" s="28">
        <v>6090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17997</v>
      </c>
      <c r="D44" s="84">
        <f>D21+D29+D38</f>
        <v>6090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921420.85</v>
      </c>
      <c r="D48" s="84">
        <v>322634.88</v>
      </c>
      <c r="E48" s="156"/>
    </row>
    <row r="49" spans="1:4" x14ac:dyDescent="0.2">
      <c r="A49" s="27"/>
      <c r="B49" s="85" t="s">
        <v>510</v>
      </c>
      <c r="C49" s="84">
        <f>C54+C66+C94+C97+C50</f>
        <v>100062.06</v>
      </c>
      <c r="D49" s="84">
        <f>D54+D66+D94+D97+D50</f>
        <v>99135.09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100062.06</v>
      </c>
      <c r="D66" s="84">
        <f>D67+D76+D79+D85</f>
        <v>99135.09</v>
      </c>
    </row>
    <row r="67" spans="1:4" x14ac:dyDescent="0.2">
      <c r="A67" s="27">
        <v>5510</v>
      </c>
      <c r="B67" s="23" t="s">
        <v>358</v>
      </c>
      <c r="C67" s="28">
        <f>SUM(C68:C75)</f>
        <v>100062.06</v>
      </c>
      <c r="D67" s="28">
        <f>SUM(D68:D75)</f>
        <v>99135.09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63333.33</v>
      </c>
      <c r="D70" s="28">
        <v>63333.33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36728.730000000003</v>
      </c>
      <c r="D72" s="28">
        <v>35801.760000000002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1021482.9099999999</v>
      </c>
      <c r="D145" s="84">
        <f>D48+D49+D103-D109-D112</f>
        <v>421769.97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8788489.3399999999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8788489.3399999999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7785003.4299999997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17997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17997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100062.06</v>
      </c>
    </row>
    <row r="32" spans="1:3" x14ac:dyDescent="0.2">
      <c r="A32" s="78" t="s">
        <v>470</v>
      </c>
      <c r="B32" s="65" t="s">
        <v>358</v>
      </c>
      <c r="C32" s="97">
        <v>100062.06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7867068.4899999993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2019-02-13T21:19:08Z</cp:lastPrinted>
  <dcterms:created xsi:type="dcterms:W3CDTF">2012-12-11T20:36:24Z</dcterms:created>
  <dcterms:modified xsi:type="dcterms:W3CDTF">2025-01-27T15:19:06Z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