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57" i="4" l="1"/>
  <c r="E57" i="4"/>
  <c r="C57" i="4"/>
  <c r="D55" i="4"/>
  <c r="G55" i="4" s="1"/>
  <c r="D53" i="4"/>
  <c r="G53" i="4" s="1"/>
  <c r="D51" i="4"/>
  <c r="G51" i="4" s="1"/>
  <c r="D49" i="4"/>
  <c r="G49" i="4" s="1"/>
  <c r="D47" i="4"/>
  <c r="G47" i="4" s="1"/>
  <c r="D45" i="4"/>
  <c r="G45" i="4" s="1"/>
  <c r="D43" i="4"/>
  <c r="G43" i="4" s="1"/>
  <c r="B57" i="4"/>
  <c r="F35" i="4"/>
  <c r="E35" i="4"/>
  <c r="D33" i="4"/>
  <c r="G33" i="4" s="1"/>
  <c r="D32" i="4"/>
  <c r="G32" i="4" s="1"/>
  <c r="D31" i="4"/>
  <c r="G31" i="4" s="1"/>
  <c r="D30" i="4"/>
  <c r="G30" i="4" s="1"/>
  <c r="C35" i="4"/>
  <c r="B35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1" i="4"/>
  <c r="E21" i="4"/>
  <c r="C21" i="4"/>
  <c r="B21" i="4"/>
  <c r="G35" i="4" l="1"/>
  <c r="G57" i="4"/>
  <c r="D35" i="4"/>
  <c r="D57" i="4"/>
  <c r="G21" i="4"/>
  <c r="D21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<sst xmlns="http://schemas.openxmlformats.org/spreadsheetml/2006/main" count="217" uniqueCount="150">
  <si>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</si>
  <si>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</si>
  <si>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</si>
  <si>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</si>
  <si>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</si>
  <si>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</si>
  <si>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</si>
  <si>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</si>
  <si>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</si>
  <si>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</si>
  <si>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</si>
  <si>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</si>
  <si>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</si>
  <si>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</si>
  <si>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</si>
  <si>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</si>
  <si>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</si>
  <si>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</si>
  <si>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</si>
  <si>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</si>
  <si>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</si>
  <si>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</si>
  <si>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</si>
  <si>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</si>
  <si>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</si>
  <si>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</si>
  <si>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</si>
  <si>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</si>
  <si>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</si>
  <si>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</si>
  <si>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</si>
  <si>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</si>
  <si>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</si>
  <si>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</si>
  <si>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</si>
  <si>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</si>
  <si>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</si>
  <si>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</si>
  <si>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</si>
  <si>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</si>
  <si>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</si>
  <si>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</si>
  <si>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</si>
  <si>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</si>
  <si>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</si>
  <si>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</si>
  <si>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</si>
  <si>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</si>
  <si>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</si>
  <si>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</si>
  <si>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</si>
  <si>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</si>
  <si>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</si>
  <si>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</si>
  <si>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</si>
  <si>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</si>
  <si>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</si>
  <si>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</si>
  <si>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</si>
  <si>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</si>
  <si>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</si>
  <si>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</si>
  <si>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</si>
  <si>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</si>
  <si>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</si>
  <si>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</si>
  <si>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</si>
  <si>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</si>
  <si>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</si>
  <si>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</si>
  <si>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</si>
  <si>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</si>
  <si>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</si>
  <si>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</si>
  <si>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</si>
  <si>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</si>
  <si>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</si>
  <si>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</si>
  <si>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</si>
  <si>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</si>
  <si>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</si>
  <si>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</si>
  <si>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</si>
  <si>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</si>
  <si>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</si>
  <si>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</si>
  <si>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</si>
  <si>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</si>
  <si>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</si>
  <si>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</si>
  <si>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</si>
  <si>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</si>
  <si>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</si>
  <si>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</si>
  <si>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</si>
  <si>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</si>
  <si>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</si>
  <si>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</si>
  <si>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</si>
  <si>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</si>
  <si>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</si>
  <si>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</si>
  <si>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</si>
  <si>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</si>
  <si>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</si>
  <si>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</si>
  <si>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</si>
  <si>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</si>
  <si>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</si>
  <si>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</si>
  <si>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</si>
  <si>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</si>
  <si>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</si>
  <si>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</si>
  <si>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</si>
  <si>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</si>
  <si>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</si>
  <si>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</si>
  <si>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</si>
  <si>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</si>
  <si>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</si>
  <si>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</si>
  <si>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</si>
  <si>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</si>
  <si>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</si>
  <si>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</si>
  <si>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</si>
  <si>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</si>
  <si>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</si>
  <si>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DIF del Municipio de Salvatierra, Guanajuato
Estado Analítico del Ejercicio del Presupuesto de Egresos
Clasificación por Objeto del Gasto (Capítulo y Concepto)
Del 1 de Enero al 30 de Junio de 2024</t>
  </si>
  <si>
    <t>Sistema para el Desarrollo Integral de la Familia DIF del Municipio de Salvatierra, Guanajuato
Estado Analítico del Ejercicio del Presupuesto de Egresos
Clasificación Económica (por Tipo de Gasto)
Del 1 de Enero al 30 de Junio de 2024</t>
  </si>
  <si>
    <t>31120M27D010000 DIRECCION ADMINISTRACION</t>
  </si>
  <si>
    <t>31120M27D020000 AREA ASISTENCIA SOCIAL</t>
  </si>
  <si>
    <t>31120M27D030000 AREA ASESORIA JURIDICA</t>
  </si>
  <si>
    <t>31120M27D040000 AREA PROCU AUX EN MATERI</t>
  </si>
  <si>
    <t>31120M27D050000 AREA CENTROS DE ORIENTAC</t>
  </si>
  <si>
    <t>31120M27D070000 AREA GTO UNIDO Y EN COMU</t>
  </si>
  <si>
    <t>31120M27D080000 AREA DESAYUNOS ESCOLARES</t>
  </si>
  <si>
    <t>31120M27D090000 AREA COMEDORES COMUNITAR</t>
  </si>
  <si>
    <t>31120M27D100000 AREA INTEGRACION A LA VI</t>
  </si>
  <si>
    <t>31120M27D110000 AREA UNIDAD DE REHABILIT</t>
  </si>
  <si>
    <t>31120M27D120000 AREA ESPACIO DE DESARROL</t>
  </si>
  <si>
    <t>31120M27D130000 AREA SERVICIOS GENERALES</t>
  </si>
  <si>
    <t>31120M27D150000 AREA TU VIVIENDA CON FUT</t>
  </si>
  <si>
    <t>Sistema para el Desarrollo Integral de la Familia DIF del Municipio de Salvatierra, Guanajuato
Estado Analítico del Ejercicio del Presupuesto de Egresos
Clasificación Administrativa
Del 1 de Enero al 30 de Junio de 2024</t>
  </si>
  <si>
    <t>Sistema para el Desarrollo Integral de la Familia DIF del Municipio de Salvatierra, Guanajuato
Estado Analítico del Ejercicio del Presupuesto de Egresos
Clasificación Administrativa (Poderes)
Del 1 de Enero al 30 de Junio de 2024</t>
  </si>
  <si>
    <t>Sistema para el Desarrollo Integral de la Familia DIF del Municipio de Salvatierra, Guanajuato
Estado Analítico del Ejercicio del Presupuesto de Egresos
Clasificación Administrativa (Sector Paraestatal)
Del 1 de Enero al 30 de Junio de 2024</t>
  </si>
  <si>
    <t>Sistema para el Desarrollo Integral de la Familia DIF del Municipio de Salvatierra, Guanajuato
Estado Analítico del Ejercicio del Presupuesto de Egresos
Clasificación Funcional (Finalidad y Función)
Del 1 de Enero al 30 de Junio de 2024</t>
  </si>
  <si>
    <t xml:space="preserve">                     C. MARIELI CERVANTES VEGA.                                                                                LIC. MARTHA KARINA LOPEZ CAMARGO.</t>
  </si>
  <si>
    <t xml:space="preserve">                     PRESIDENTA  DIF SALVATIERRA GTO.                    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</si>
</sst>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Protection="1">
      <protection locked="0"/>
    </xf>
    <xf numFmtId="0" fontId="9" fillId="0" borderId="0" xfId="0" applyFont="1" applyAlignment="1">
      <alignment vertical="center"/>
    </xf>
    <xf numFmtId="0" fontId="2" fillId="0" borderId="0" xfId="8" applyFont="1" applyFill="1" applyBorder="1" applyProtection="1">
      <protection locked="0"/>
    </xf>
    <xf numFmtId="0" fontId="0" fillId="0" borderId="4" xfId="0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opLeftCell="A43" workbookViewId="0">
      <selection activeCell="A79" sqref="A79:G84"/>
    </sheetView>
  </sheetViews>
  <sheetFormatPr baseColWidth="10" defaultColWidth="12" defaultRowHeight="11.25" x14ac:dyDescent="0.2"/>
  <cols>
    <col min="1" max="1" width="49.6640625" style="1" customWidth="1"/>
    <col min="2" max="2" width="18.33203125" style="1" customWidth="1"/>
    <col min="3" max="3" width="17.83203125" style="1" customWidth="1"/>
    <col min="4" max="4" width="17.1640625" style="1" customWidth="1"/>
    <col min="5" max="5" width="16.83203125" style="1" customWidth="1"/>
    <col min="6" max="6" width="17" style="1" customWidth="1"/>
    <col min="7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5391754.8599999994</v>
      </c>
      <c r="C5" s="12">
        <f>SUM(C6:C12)</f>
        <v>0</v>
      </c>
      <c r="D5" s="12">
        <f>B5+C5</f>
        <v>5391754.8599999994</v>
      </c>
      <c r="E5" s="12">
        <f>SUM(E6:E12)</f>
        <v>2254441.8800000004</v>
      </c>
      <c r="F5" s="12">
        <f>SUM(F6:F12)</f>
        <v>2254441.8800000004</v>
      </c>
      <c r="G5" s="12">
        <f>D5-E5</f>
        <v>3137312.9799999991</v>
      </c>
    </row>
    <row r="6" spans="1:8" x14ac:dyDescent="0.2">
      <c r="A6" s="19" t="s">
        <v>62</v>
      </c>
      <c r="B6" s="5">
        <v>4371620.01</v>
      </c>
      <c r="C6" s="5">
        <v>0</v>
      </c>
      <c r="D6" s="5">
        <f t="shared" ref="D6:D69" si="0">B6+C6</f>
        <v>4371620.01</v>
      </c>
      <c r="E6" s="5">
        <v>2169566.4900000002</v>
      </c>
      <c r="F6" s="5">
        <v>2169566.4900000002</v>
      </c>
      <c r="G6" s="5">
        <f t="shared" ref="G6:G69" si="1">D6-E6</f>
        <v>2202053.5199999996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768902.85</v>
      </c>
      <c r="C8" s="5">
        <v>0</v>
      </c>
      <c r="D8" s="5">
        <f t="shared" si="0"/>
        <v>768902.85</v>
      </c>
      <c r="E8" s="5">
        <v>79202.41</v>
      </c>
      <c r="F8" s="5">
        <v>79202.41</v>
      </c>
      <c r="G8" s="5">
        <f t="shared" si="1"/>
        <v>689700.44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244232</v>
      </c>
      <c r="C10" s="5">
        <v>0</v>
      </c>
      <c r="D10" s="5">
        <f t="shared" si="0"/>
        <v>244232</v>
      </c>
      <c r="E10" s="5">
        <v>5672.98</v>
      </c>
      <c r="F10" s="5">
        <v>5672.98</v>
      </c>
      <c r="G10" s="5">
        <f t="shared" si="1"/>
        <v>238559.02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7000</v>
      </c>
      <c r="C12" s="5">
        <v>0</v>
      </c>
      <c r="D12" s="5">
        <f t="shared" si="0"/>
        <v>7000</v>
      </c>
      <c r="E12" s="5">
        <v>0</v>
      </c>
      <c r="F12" s="5">
        <v>0</v>
      </c>
      <c r="G12" s="5">
        <f t="shared" si="1"/>
        <v>7000</v>
      </c>
      <c r="H12" s="9">
        <v>1700</v>
      </c>
    </row>
    <row r="13" spans="1:8" x14ac:dyDescent="0.2">
      <c r="A13" s="17" t="s">
        <v>123</v>
      </c>
      <c r="B13" s="13">
        <f>SUM(B14:B22)</f>
        <v>1625500</v>
      </c>
      <c r="C13" s="13">
        <f>SUM(C14:C22)</f>
        <v>289400</v>
      </c>
      <c r="D13" s="13">
        <f t="shared" si="0"/>
        <v>1914900</v>
      </c>
      <c r="E13" s="13">
        <f>SUM(E14:E22)</f>
        <v>678180.96</v>
      </c>
      <c r="F13" s="13">
        <f>SUM(F14:F22)</f>
        <v>678180.96</v>
      </c>
      <c r="G13" s="13">
        <f t="shared" si="1"/>
        <v>1236719.04</v>
      </c>
      <c r="H13" s="18">
        <v>0</v>
      </c>
    </row>
    <row r="14" spans="1:8" x14ac:dyDescent="0.2">
      <c r="A14" s="19" t="s">
        <v>67</v>
      </c>
      <c r="B14" s="5">
        <v>263000</v>
      </c>
      <c r="C14" s="5">
        <v>40600</v>
      </c>
      <c r="D14" s="5">
        <f t="shared" si="0"/>
        <v>303600</v>
      </c>
      <c r="E14" s="5">
        <v>147618.42000000001</v>
      </c>
      <c r="F14" s="5">
        <v>147618.42000000001</v>
      </c>
      <c r="G14" s="5">
        <f t="shared" si="1"/>
        <v>155981.57999999999</v>
      </c>
      <c r="H14" s="9">
        <v>2100</v>
      </c>
    </row>
    <row r="15" spans="1:8" x14ac:dyDescent="0.2">
      <c r="A15" s="19" t="s">
        <v>68</v>
      </c>
      <c r="B15" s="5">
        <v>979000</v>
      </c>
      <c r="C15" s="5">
        <v>0</v>
      </c>
      <c r="D15" s="5">
        <f t="shared" si="0"/>
        <v>979000</v>
      </c>
      <c r="E15" s="5">
        <v>149814</v>
      </c>
      <c r="F15" s="5">
        <v>149814</v>
      </c>
      <c r="G15" s="5">
        <f t="shared" si="1"/>
        <v>829186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30500</v>
      </c>
      <c r="C17" s="5">
        <v>5200</v>
      </c>
      <c r="D17" s="5">
        <f t="shared" si="0"/>
        <v>35700</v>
      </c>
      <c r="E17" s="5">
        <v>28168.12</v>
      </c>
      <c r="F17" s="5">
        <v>28168.12</v>
      </c>
      <c r="G17" s="5">
        <f t="shared" si="1"/>
        <v>7531.880000000001</v>
      </c>
      <c r="H17" s="9">
        <v>2400</v>
      </c>
    </row>
    <row r="18" spans="1:8" x14ac:dyDescent="0.2">
      <c r="A18" s="19" t="s">
        <v>71</v>
      </c>
      <c r="B18" s="5">
        <v>4500</v>
      </c>
      <c r="C18" s="5">
        <v>-1000</v>
      </c>
      <c r="D18" s="5">
        <f t="shared" si="0"/>
        <v>3500</v>
      </c>
      <c r="E18" s="5">
        <v>0</v>
      </c>
      <c r="F18" s="5">
        <v>0</v>
      </c>
      <c r="G18" s="5">
        <f t="shared" si="1"/>
        <v>3500</v>
      </c>
      <c r="H18" s="9">
        <v>2500</v>
      </c>
    </row>
    <row r="19" spans="1:8" x14ac:dyDescent="0.2">
      <c r="A19" s="19" t="s">
        <v>72</v>
      </c>
      <c r="B19" s="5">
        <v>270000</v>
      </c>
      <c r="C19" s="5">
        <v>243900</v>
      </c>
      <c r="D19" s="5">
        <f t="shared" si="0"/>
        <v>513900</v>
      </c>
      <c r="E19" s="5">
        <v>331974.46999999997</v>
      </c>
      <c r="F19" s="5">
        <v>331974.46999999997</v>
      </c>
      <c r="G19" s="5">
        <f t="shared" si="1"/>
        <v>181925.53000000003</v>
      </c>
      <c r="H19" s="9">
        <v>2600</v>
      </c>
    </row>
    <row r="20" spans="1:8" x14ac:dyDescent="0.2">
      <c r="A20" s="19" t="s">
        <v>73</v>
      </c>
      <c r="B20" s="5">
        <v>47000</v>
      </c>
      <c r="C20" s="5">
        <v>-33000</v>
      </c>
      <c r="D20" s="5">
        <f t="shared" si="0"/>
        <v>14000</v>
      </c>
      <c r="E20" s="5">
        <v>0</v>
      </c>
      <c r="F20" s="5">
        <v>0</v>
      </c>
      <c r="G20" s="5">
        <f t="shared" si="1"/>
        <v>14000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31500</v>
      </c>
      <c r="C22" s="5">
        <v>33700</v>
      </c>
      <c r="D22" s="5">
        <f t="shared" si="0"/>
        <v>65200</v>
      </c>
      <c r="E22" s="5">
        <v>20605.95</v>
      </c>
      <c r="F22" s="5">
        <v>20605.95</v>
      </c>
      <c r="G22" s="5">
        <f t="shared" si="1"/>
        <v>44594.05</v>
      </c>
      <c r="H22" s="9">
        <v>2900</v>
      </c>
    </row>
    <row r="23" spans="1:8" x14ac:dyDescent="0.2">
      <c r="A23" s="17" t="s">
        <v>59</v>
      </c>
      <c r="B23" s="13">
        <f>SUM(B24:B32)</f>
        <v>822246.24</v>
      </c>
      <c r="C23" s="13">
        <f>SUM(C24:C32)</f>
        <v>90100</v>
      </c>
      <c r="D23" s="13">
        <f t="shared" si="0"/>
        <v>912346.24</v>
      </c>
      <c r="E23" s="13">
        <f>SUM(E24:E32)</f>
        <v>301192.69</v>
      </c>
      <c r="F23" s="13">
        <f>SUM(F24:F32)</f>
        <v>301192.69</v>
      </c>
      <c r="G23" s="13">
        <f t="shared" si="1"/>
        <v>611153.55000000005</v>
      </c>
      <c r="H23" s="18">
        <v>0</v>
      </c>
    </row>
    <row r="24" spans="1:8" x14ac:dyDescent="0.2">
      <c r="A24" s="19" t="s">
        <v>76</v>
      </c>
      <c r="B24" s="5">
        <v>168850.28</v>
      </c>
      <c r="C24" s="5">
        <v>-24000</v>
      </c>
      <c r="D24" s="5">
        <f t="shared" si="0"/>
        <v>144850.28</v>
      </c>
      <c r="E24" s="5">
        <v>51565</v>
      </c>
      <c r="F24" s="5">
        <v>51565</v>
      </c>
      <c r="G24" s="5">
        <f t="shared" si="1"/>
        <v>93285.28</v>
      </c>
      <c r="H24" s="9">
        <v>3100</v>
      </c>
    </row>
    <row r="25" spans="1:8" x14ac:dyDescent="0.2">
      <c r="A25" s="19" t="s">
        <v>77</v>
      </c>
      <c r="B25" s="5">
        <v>20000</v>
      </c>
      <c r="C25" s="5">
        <v>9000</v>
      </c>
      <c r="D25" s="5">
        <f t="shared" si="0"/>
        <v>29000</v>
      </c>
      <c r="E25" s="5">
        <v>24994.25</v>
      </c>
      <c r="F25" s="5">
        <v>24994.25</v>
      </c>
      <c r="G25" s="5">
        <f t="shared" si="1"/>
        <v>4005.75</v>
      </c>
      <c r="H25" s="9">
        <v>3200</v>
      </c>
    </row>
    <row r="26" spans="1:8" x14ac:dyDescent="0.2">
      <c r="A26" s="19" t="s">
        <v>78</v>
      </c>
      <c r="B26" s="5">
        <v>82000</v>
      </c>
      <c r="C26" s="5">
        <v>-8500</v>
      </c>
      <c r="D26" s="5">
        <f t="shared" si="0"/>
        <v>73500</v>
      </c>
      <c r="E26" s="5">
        <v>5672.4</v>
      </c>
      <c r="F26" s="5">
        <v>5672.4</v>
      </c>
      <c r="G26" s="5">
        <f t="shared" si="1"/>
        <v>67827.600000000006</v>
      </c>
      <c r="H26" s="9">
        <v>3300</v>
      </c>
    </row>
    <row r="27" spans="1:8" x14ac:dyDescent="0.2">
      <c r="A27" s="19" t="s">
        <v>79</v>
      </c>
      <c r="B27" s="5">
        <v>104000</v>
      </c>
      <c r="C27" s="5">
        <v>0</v>
      </c>
      <c r="D27" s="5">
        <f t="shared" si="0"/>
        <v>104000</v>
      </c>
      <c r="E27" s="5">
        <v>25630.57</v>
      </c>
      <c r="F27" s="5">
        <v>25630.57</v>
      </c>
      <c r="G27" s="5">
        <f t="shared" si="1"/>
        <v>78369.429999999993</v>
      </c>
      <c r="H27" s="9">
        <v>3400</v>
      </c>
    </row>
    <row r="28" spans="1:8" x14ac:dyDescent="0.2">
      <c r="A28" s="19" t="s">
        <v>80</v>
      </c>
      <c r="B28" s="5">
        <v>161712.99</v>
      </c>
      <c r="C28" s="5">
        <v>-6900</v>
      </c>
      <c r="D28" s="5">
        <f t="shared" si="0"/>
        <v>154812.99</v>
      </c>
      <c r="E28" s="5">
        <v>14987</v>
      </c>
      <c r="F28" s="5">
        <v>14987</v>
      </c>
      <c r="G28" s="5">
        <f t="shared" si="1"/>
        <v>139825.99</v>
      </c>
      <c r="H28" s="9">
        <v>3500</v>
      </c>
    </row>
    <row r="29" spans="1:8" x14ac:dyDescent="0.2">
      <c r="A29" s="19" t="s">
        <v>81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82</v>
      </c>
      <c r="B30" s="5">
        <v>22500</v>
      </c>
      <c r="C30" s="5">
        <v>0</v>
      </c>
      <c r="D30" s="5">
        <f t="shared" si="0"/>
        <v>22500</v>
      </c>
      <c r="E30" s="5">
        <v>2098</v>
      </c>
      <c r="F30" s="5">
        <v>2098</v>
      </c>
      <c r="G30" s="5">
        <f t="shared" si="1"/>
        <v>20402</v>
      </c>
      <c r="H30" s="9">
        <v>3700</v>
      </c>
    </row>
    <row r="31" spans="1:8" x14ac:dyDescent="0.2">
      <c r="A31" s="19" t="s">
        <v>83</v>
      </c>
      <c r="B31" s="5">
        <v>115359.26</v>
      </c>
      <c r="C31" s="5">
        <v>20000</v>
      </c>
      <c r="D31" s="5">
        <f t="shared" si="0"/>
        <v>135359.26</v>
      </c>
      <c r="E31" s="5">
        <v>76433.460000000006</v>
      </c>
      <c r="F31" s="5">
        <v>76433.460000000006</v>
      </c>
      <c r="G31" s="5">
        <f t="shared" si="1"/>
        <v>58925.8</v>
      </c>
      <c r="H31" s="9">
        <v>3800</v>
      </c>
    </row>
    <row r="32" spans="1:8" x14ac:dyDescent="0.2">
      <c r="A32" s="19" t="s">
        <v>18</v>
      </c>
      <c r="B32" s="5">
        <v>147823.71</v>
      </c>
      <c r="C32" s="5">
        <v>100500</v>
      </c>
      <c r="D32" s="5">
        <f t="shared" si="0"/>
        <v>248323.71</v>
      </c>
      <c r="E32" s="5">
        <v>99812.01</v>
      </c>
      <c r="F32" s="5">
        <v>99812.01</v>
      </c>
      <c r="G32" s="5">
        <f t="shared" si="1"/>
        <v>148511.70000000001</v>
      </c>
      <c r="H32" s="9">
        <v>3900</v>
      </c>
    </row>
    <row r="33" spans="1:8" x14ac:dyDescent="0.2">
      <c r="A33" s="17" t="s">
        <v>124</v>
      </c>
      <c r="B33" s="13">
        <f>SUM(B34:B42)</f>
        <v>2011234.9</v>
      </c>
      <c r="C33" s="13">
        <f>SUM(C34:C42)</f>
        <v>-400000</v>
      </c>
      <c r="D33" s="13">
        <f t="shared" si="0"/>
        <v>1611234.9</v>
      </c>
      <c r="E33" s="13">
        <f>SUM(E34:E42)</f>
        <v>540989.4</v>
      </c>
      <c r="F33" s="13">
        <f>SUM(F34:F42)</f>
        <v>540989.4</v>
      </c>
      <c r="G33" s="13">
        <f t="shared" si="1"/>
        <v>1070245.5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1236248.23</v>
      </c>
      <c r="C37" s="5">
        <v>-400000</v>
      </c>
      <c r="D37" s="5">
        <f t="shared" si="0"/>
        <v>836248.23</v>
      </c>
      <c r="E37" s="5">
        <v>188933.71</v>
      </c>
      <c r="F37" s="5">
        <v>188933.71</v>
      </c>
      <c r="G37" s="5">
        <f t="shared" si="1"/>
        <v>647314.52</v>
      </c>
      <c r="H37" s="9">
        <v>4400</v>
      </c>
    </row>
    <row r="38" spans="1:8" x14ac:dyDescent="0.2">
      <c r="A38" s="19" t="s">
        <v>39</v>
      </c>
      <c r="B38" s="5">
        <v>774986.67</v>
      </c>
      <c r="C38" s="5">
        <v>0</v>
      </c>
      <c r="D38" s="5">
        <f t="shared" si="0"/>
        <v>774986.67</v>
      </c>
      <c r="E38" s="5">
        <v>352055.69</v>
      </c>
      <c r="F38" s="5">
        <v>352055.69</v>
      </c>
      <c r="G38" s="5">
        <f t="shared" si="1"/>
        <v>422930.98000000004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50500</v>
      </c>
      <c r="C43" s="13">
        <f>SUM(C44:C52)</f>
        <v>20500</v>
      </c>
      <c r="D43" s="13">
        <f t="shared" si="0"/>
        <v>71000</v>
      </c>
      <c r="E43" s="13">
        <f>SUM(E44:E52)</f>
        <v>17997</v>
      </c>
      <c r="F43" s="13">
        <f>SUM(F44:F52)</f>
        <v>17997</v>
      </c>
      <c r="G43" s="13">
        <f t="shared" si="1"/>
        <v>53003</v>
      </c>
      <c r="H43" s="18">
        <v>0</v>
      </c>
    </row>
    <row r="44" spans="1:8" x14ac:dyDescent="0.2">
      <c r="A44" s="4" t="s">
        <v>91</v>
      </c>
      <c r="B44" s="5">
        <v>42500</v>
      </c>
      <c r="C44" s="5">
        <v>25500</v>
      </c>
      <c r="D44" s="5">
        <f t="shared" si="0"/>
        <v>68000</v>
      </c>
      <c r="E44" s="5">
        <v>17997</v>
      </c>
      <c r="F44" s="5">
        <v>17997</v>
      </c>
      <c r="G44" s="5">
        <f t="shared" si="1"/>
        <v>50003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8000</v>
      </c>
      <c r="C49" s="5">
        <v>-5000</v>
      </c>
      <c r="D49" s="5">
        <f t="shared" si="0"/>
        <v>3000</v>
      </c>
      <c r="E49" s="5">
        <v>0</v>
      </c>
      <c r="F49" s="5">
        <v>0</v>
      </c>
      <c r="G49" s="5">
        <f t="shared" si="1"/>
        <v>3000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9901236</v>
      </c>
      <c r="C77" s="15">
        <f t="shared" si="4"/>
        <v>0</v>
      </c>
      <c r="D77" s="15">
        <f t="shared" si="4"/>
        <v>9901236</v>
      </c>
      <c r="E77" s="15">
        <f t="shared" si="4"/>
        <v>3792801.93</v>
      </c>
      <c r="F77" s="15">
        <f t="shared" si="4"/>
        <v>3792801.93</v>
      </c>
      <c r="G77" s="15">
        <f t="shared" si="4"/>
        <v>6108434.0699999994</v>
      </c>
    </row>
    <row r="79" spans="1:8" x14ac:dyDescent="0.2">
      <c r="A79" s="1" t="s">
        <v>120</v>
      </c>
    </row>
    <row r="82" spans="1:7" x14ac:dyDescent="0.2">
      <c r="A82" s="49"/>
      <c r="B82" s="49"/>
      <c r="C82" s="52"/>
      <c r="D82" s="52"/>
      <c r="E82" s="52"/>
      <c r="F82" s="52"/>
      <c r="G82" s="52"/>
    </row>
    <row r="83" spans="1:7" ht="12.75" x14ac:dyDescent="0.2">
      <c r="A83" s="50" t="s">
        <v>148</v>
      </c>
      <c r="B83" s="51"/>
    </row>
    <row r="84" spans="1:7" ht="12.75" x14ac:dyDescent="0.2">
      <c r="A84" s="50" t="s">
        <v>149</v>
      </c>
      <c r="B84" s="51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selection activeCell="E39" sqref="E3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9075749.3300000001</v>
      </c>
      <c r="C6" s="5">
        <v>-20500</v>
      </c>
      <c r="D6" s="5">
        <f>B6+C6</f>
        <v>9055249.3300000001</v>
      </c>
      <c r="E6" s="5">
        <v>3422749.24</v>
      </c>
      <c r="F6" s="5">
        <v>3422749.24</v>
      </c>
      <c r="G6" s="5">
        <f>D6-E6</f>
        <v>5632500.0899999999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50500</v>
      </c>
      <c r="C8" s="5">
        <v>20500</v>
      </c>
      <c r="D8" s="5">
        <f>B8+C8</f>
        <v>71000</v>
      </c>
      <c r="E8" s="5">
        <v>17997</v>
      </c>
      <c r="F8" s="5">
        <v>17997</v>
      </c>
      <c r="G8" s="5">
        <f>D8-E8</f>
        <v>53003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774986.67</v>
      </c>
      <c r="C12" s="5">
        <v>0</v>
      </c>
      <c r="D12" s="5">
        <f>B12+C12</f>
        <v>774986.67</v>
      </c>
      <c r="E12" s="5">
        <v>352055.69</v>
      </c>
      <c r="F12" s="5">
        <v>352055.69</v>
      </c>
      <c r="G12" s="5">
        <f>D12-E12</f>
        <v>422930.98000000004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9901236</v>
      </c>
      <c r="C16" s="15">
        <f t="shared" si="0"/>
        <v>0</v>
      </c>
      <c r="D16" s="15">
        <f t="shared" si="0"/>
        <v>9901236</v>
      </c>
      <c r="E16" s="15">
        <f t="shared" si="0"/>
        <v>3792801.93</v>
      </c>
      <c r="F16" s="15">
        <f t="shared" si="0"/>
        <v>3792801.93</v>
      </c>
      <c r="G16" s="15">
        <f t="shared" si="0"/>
        <v>6108434.0700000003</v>
      </c>
    </row>
    <row r="24" spans="1:7" x14ac:dyDescent="0.2">
      <c r="A24" s="1" t="s">
        <v>120</v>
      </c>
    </row>
    <row r="27" spans="1:7" x14ac:dyDescent="0.2">
      <c r="A27" s="49"/>
      <c r="B27" s="49"/>
      <c r="C27" s="52"/>
      <c r="D27" s="52"/>
      <c r="E27" s="52"/>
      <c r="F27" s="52"/>
      <c r="G27" s="52"/>
    </row>
    <row r="28" spans="1:7" ht="12.75" x14ac:dyDescent="0.2">
      <c r="A28" s="50" t="s">
        <v>148</v>
      </c>
      <c r="B28" s="51"/>
    </row>
    <row r="29" spans="1:7" ht="12.75" x14ac:dyDescent="0.2">
      <c r="A29" s="50" t="s">
        <v>149</v>
      </c>
      <c r="B29" s="5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opLeftCell="A37" workbookViewId="0">
      <selection activeCell="A67" sqref="A67:G7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144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3692968.07</v>
      </c>
      <c r="C7" s="5">
        <v>-26000</v>
      </c>
      <c r="D7" s="5">
        <f>B7+C7</f>
        <v>3666968.07</v>
      </c>
      <c r="E7" s="5">
        <v>1491836.76</v>
      </c>
      <c r="F7" s="5">
        <v>1491836.76</v>
      </c>
      <c r="G7" s="5">
        <f>D7-E7</f>
        <v>2175131.3099999996</v>
      </c>
    </row>
    <row r="8" spans="1:7" x14ac:dyDescent="0.2">
      <c r="A8" s="22" t="s">
        <v>132</v>
      </c>
      <c r="B8" s="5">
        <v>597800.44999999995</v>
      </c>
      <c r="C8" s="5">
        <v>0</v>
      </c>
      <c r="D8" s="5">
        <f t="shared" ref="D8:D13" si="0">B8+C8</f>
        <v>597800.44999999995</v>
      </c>
      <c r="E8" s="5">
        <v>193336.34</v>
      </c>
      <c r="F8" s="5">
        <v>193336.34</v>
      </c>
      <c r="G8" s="5">
        <f t="shared" ref="G8:G13" si="1">D8-E8</f>
        <v>404464.11</v>
      </c>
    </row>
    <row r="9" spans="1:7" x14ac:dyDescent="0.2">
      <c r="A9" s="22" t="s">
        <v>133</v>
      </c>
      <c r="B9" s="5">
        <v>318413</v>
      </c>
      <c r="C9" s="5">
        <v>0</v>
      </c>
      <c r="D9" s="5">
        <f t="shared" si="0"/>
        <v>318413</v>
      </c>
      <c r="E9" s="5">
        <v>131307</v>
      </c>
      <c r="F9" s="5">
        <v>131307</v>
      </c>
      <c r="G9" s="5">
        <f t="shared" si="1"/>
        <v>187106</v>
      </c>
    </row>
    <row r="10" spans="1:7" x14ac:dyDescent="0.2">
      <c r="A10" s="22" t="s">
        <v>134</v>
      </c>
      <c r="B10" s="5">
        <v>134247.32999999999</v>
      </c>
      <c r="C10" s="5">
        <v>0</v>
      </c>
      <c r="D10" s="5">
        <f t="shared" si="0"/>
        <v>134247.32999999999</v>
      </c>
      <c r="E10" s="5">
        <v>35998.959999999999</v>
      </c>
      <c r="F10" s="5">
        <v>35998.959999999999</v>
      </c>
      <c r="G10" s="5">
        <f t="shared" si="1"/>
        <v>98248.37</v>
      </c>
    </row>
    <row r="11" spans="1:7" x14ac:dyDescent="0.2">
      <c r="A11" s="22" t="s">
        <v>135</v>
      </c>
      <c r="B11" s="5">
        <v>299503.59999999998</v>
      </c>
      <c r="C11" s="5">
        <v>-9000</v>
      </c>
      <c r="D11" s="5">
        <f t="shared" si="0"/>
        <v>290503.59999999998</v>
      </c>
      <c r="E11" s="5">
        <v>173904.96</v>
      </c>
      <c r="F11" s="5">
        <v>173904.96</v>
      </c>
      <c r="G11" s="5">
        <f t="shared" si="1"/>
        <v>116598.63999999998</v>
      </c>
    </row>
    <row r="12" spans="1:7" x14ac:dyDescent="0.2">
      <c r="A12" s="22" t="s">
        <v>136</v>
      </c>
      <c r="B12" s="5">
        <v>705451.73</v>
      </c>
      <c r="C12" s="5">
        <v>9000</v>
      </c>
      <c r="D12" s="5">
        <f t="shared" si="0"/>
        <v>714451.73</v>
      </c>
      <c r="E12" s="5">
        <v>312847.87</v>
      </c>
      <c r="F12" s="5">
        <v>312847.87</v>
      </c>
      <c r="G12" s="5">
        <f t="shared" si="1"/>
        <v>401603.86</v>
      </c>
    </row>
    <row r="13" spans="1:7" x14ac:dyDescent="0.2">
      <c r="A13" s="22" t="s">
        <v>137</v>
      </c>
      <c r="B13" s="5">
        <v>528276.93999999994</v>
      </c>
      <c r="C13" s="5">
        <v>0</v>
      </c>
      <c r="D13" s="5">
        <f t="shared" si="0"/>
        <v>528276.93999999994</v>
      </c>
      <c r="E13" s="5">
        <v>197354.09</v>
      </c>
      <c r="F13" s="5">
        <v>197354.09</v>
      </c>
      <c r="G13" s="5">
        <f t="shared" si="1"/>
        <v>330922.84999999998</v>
      </c>
    </row>
    <row r="14" spans="1:7" x14ac:dyDescent="0.2">
      <c r="A14" s="22" t="s">
        <v>138</v>
      </c>
      <c r="B14" s="5">
        <v>670282.06000000006</v>
      </c>
      <c r="C14" s="5">
        <v>0</v>
      </c>
      <c r="D14" s="5">
        <f t="shared" ref="D14" si="2">B14+C14</f>
        <v>670282.06000000006</v>
      </c>
      <c r="E14" s="5">
        <v>60698.49</v>
      </c>
      <c r="F14" s="5">
        <v>60698.49</v>
      </c>
      <c r="G14" s="5">
        <f t="shared" ref="G14" si="3">D14-E14</f>
        <v>609583.57000000007</v>
      </c>
    </row>
    <row r="15" spans="1:7" x14ac:dyDescent="0.2">
      <c r="A15" s="22" t="s">
        <v>139</v>
      </c>
      <c r="B15" s="5">
        <v>509660</v>
      </c>
      <c r="C15" s="5">
        <v>0</v>
      </c>
      <c r="D15" s="5">
        <f t="shared" ref="D15" si="4">B15+C15</f>
        <v>509660</v>
      </c>
      <c r="E15" s="5">
        <v>200356.45</v>
      </c>
      <c r="F15" s="5">
        <v>200356.45</v>
      </c>
      <c r="G15" s="5">
        <f t="shared" ref="G15" si="5">D15-E15</f>
        <v>309303.55</v>
      </c>
    </row>
    <row r="16" spans="1:7" x14ac:dyDescent="0.2">
      <c r="A16" s="22" t="s">
        <v>140</v>
      </c>
      <c r="B16" s="5">
        <v>511273.76</v>
      </c>
      <c r="C16" s="5">
        <v>9000</v>
      </c>
      <c r="D16" s="5">
        <f t="shared" ref="D16" si="6">B16+C16</f>
        <v>520273.76</v>
      </c>
      <c r="E16" s="5">
        <v>220083.29</v>
      </c>
      <c r="F16" s="5">
        <v>220083.29</v>
      </c>
      <c r="G16" s="5">
        <f t="shared" ref="G16" si="7">D16-E16</f>
        <v>300190.46999999997</v>
      </c>
    </row>
    <row r="17" spans="1:7" x14ac:dyDescent="0.2">
      <c r="A17" s="22" t="s">
        <v>141</v>
      </c>
      <c r="B17" s="5">
        <v>725332.33</v>
      </c>
      <c r="C17" s="5">
        <v>0</v>
      </c>
      <c r="D17" s="5">
        <f t="shared" ref="D17" si="8">B17+C17</f>
        <v>725332.33</v>
      </c>
      <c r="E17" s="5">
        <v>321026.55</v>
      </c>
      <c r="F17" s="5">
        <v>321026.55</v>
      </c>
      <c r="G17" s="5">
        <f t="shared" ref="G17" si="9">D17-E17</f>
        <v>404305.77999999997</v>
      </c>
    </row>
    <row r="18" spans="1:7" x14ac:dyDescent="0.2">
      <c r="A18" s="22" t="s">
        <v>142</v>
      </c>
      <c r="B18" s="5">
        <v>912340.6</v>
      </c>
      <c r="C18" s="5">
        <v>17000</v>
      </c>
      <c r="D18" s="5">
        <f t="shared" ref="D18" si="10">B18+C18</f>
        <v>929340.6</v>
      </c>
      <c r="E18" s="5">
        <v>390935.76</v>
      </c>
      <c r="F18" s="5">
        <v>390935.76</v>
      </c>
      <c r="G18" s="5">
        <f t="shared" ref="G18" si="11">D18-E18</f>
        <v>538404.84</v>
      </c>
    </row>
    <row r="19" spans="1:7" x14ac:dyDescent="0.2">
      <c r="A19" s="22" t="s">
        <v>143</v>
      </c>
      <c r="B19" s="5">
        <v>295686.13</v>
      </c>
      <c r="C19" s="5">
        <v>0</v>
      </c>
      <c r="D19" s="5">
        <f t="shared" ref="D19" si="12">B19+C19</f>
        <v>295686.13</v>
      </c>
      <c r="E19" s="5">
        <v>63115.41</v>
      </c>
      <c r="F19" s="5">
        <v>63115.41</v>
      </c>
      <c r="G19" s="5">
        <f t="shared" ref="G19" si="13">D19-E19</f>
        <v>232570.72</v>
      </c>
    </row>
    <row r="20" spans="1:7" x14ac:dyDescent="0.2">
      <c r="A20" s="22"/>
      <c r="B20" s="5"/>
      <c r="C20" s="5"/>
      <c r="D20" s="5"/>
      <c r="E20" s="5"/>
      <c r="F20" s="5"/>
      <c r="G20" s="5"/>
    </row>
    <row r="21" spans="1:7" x14ac:dyDescent="0.2">
      <c r="A21" s="11" t="s">
        <v>50</v>
      </c>
      <c r="B21" s="16">
        <f t="shared" ref="B21:G21" si="14">SUM(B7:B20)</f>
        <v>9901236</v>
      </c>
      <c r="C21" s="16">
        <f t="shared" si="14"/>
        <v>0</v>
      </c>
      <c r="D21" s="16">
        <f t="shared" si="14"/>
        <v>9901236</v>
      </c>
      <c r="E21" s="16">
        <f t="shared" si="14"/>
        <v>3792801.9300000006</v>
      </c>
      <c r="F21" s="16">
        <f t="shared" si="14"/>
        <v>3792801.9300000006</v>
      </c>
      <c r="G21" s="16">
        <f t="shared" si="14"/>
        <v>6108434.0699999994</v>
      </c>
    </row>
    <row r="24" spans="1:7" ht="45" customHeight="1" x14ac:dyDescent="0.2">
      <c r="A24" s="46" t="s">
        <v>145</v>
      </c>
      <c r="B24" s="47"/>
      <c r="C24" s="47"/>
      <c r="D24" s="47"/>
      <c r="E24" s="47"/>
      <c r="F24" s="47"/>
      <c r="G24" s="48"/>
    </row>
    <row r="25" spans="1:7" ht="15" customHeight="1" x14ac:dyDescent="0.2">
      <c r="A25" s="36"/>
      <c r="B25" s="35"/>
      <c r="C25" s="35"/>
      <c r="D25" s="35"/>
      <c r="E25" s="35"/>
      <c r="F25" s="35"/>
      <c r="G25" s="37"/>
    </row>
    <row r="26" spans="1:7" x14ac:dyDescent="0.2">
      <c r="A26" s="31"/>
      <c r="B26" s="28"/>
      <c r="C26" s="29"/>
      <c r="D26" s="40" t="s">
        <v>57</v>
      </c>
      <c r="E26" s="29"/>
      <c r="F26" s="30"/>
      <c r="G26" s="43" t="s">
        <v>56</v>
      </c>
    </row>
    <row r="27" spans="1:7" ht="22.5" x14ac:dyDescent="0.2">
      <c r="A27" s="27" t="s">
        <v>51</v>
      </c>
      <c r="B27" s="2" t="s">
        <v>52</v>
      </c>
      <c r="C27" s="2" t="s">
        <v>117</v>
      </c>
      <c r="D27" s="2" t="s">
        <v>53</v>
      </c>
      <c r="E27" s="2" t="s">
        <v>54</v>
      </c>
      <c r="F27" s="2" t="s">
        <v>55</v>
      </c>
      <c r="G27" s="44"/>
    </row>
    <row r="28" spans="1:7" x14ac:dyDescent="0.2">
      <c r="A28" s="32"/>
      <c r="B28" s="3">
        <v>1</v>
      </c>
      <c r="C28" s="3">
        <v>2</v>
      </c>
      <c r="D28" s="3" t="s">
        <v>118</v>
      </c>
      <c r="E28" s="3">
        <v>4</v>
      </c>
      <c r="F28" s="3">
        <v>5</v>
      </c>
      <c r="G28" s="3" t="s">
        <v>119</v>
      </c>
    </row>
    <row r="29" spans="1:7" x14ac:dyDescent="0.2">
      <c r="A29" s="33"/>
      <c r="B29" s="34"/>
      <c r="C29" s="34"/>
      <c r="D29" s="34"/>
      <c r="E29" s="34"/>
      <c r="F29" s="34"/>
      <c r="G29" s="34"/>
    </row>
    <row r="30" spans="1:7" x14ac:dyDescent="0.2">
      <c r="A30" s="23" t="s">
        <v>8</v>
      </c>
      <c r="B30" s="5">
        <v>0</v>
      </c>
      <c r="C30" s="5">
        <v>0</v>
      </c>
      <c r="D30" s="5">
        <f>B30+C30</f>
        <v>0</v>
      </c>
      <c r="E30" s="5">
        <v>0</v>
      </c>
      <c r="F30" s="5">
        <v>0</v>
      </c>
      <c r="G30" s="5">
        <f>D30-E30</f>
        <v>0</v>
      </c>
    </row>
    <row r="31" spans="1:7" x14ac:dyDescent="0.2">
      <c r="A31" s="23" t="s">
        <v>9</v>
      </c>
      <c r="B31" s="5">
        <v>0</v>
      </c>
      <c r="C31" s="5">
        <v>0</v>
      </c>
      <c r="D31" s="5">
        <f t="shared" ref="D31:D33" si="15">B31+C31</f>
        <v>0</v>
      </c>
      <c r="E31" s="5">
        <v>0</v>
      </c>
      <c r="F31" s="5">
        <v>0</v>
      </c>
      <c r="G31" s="5">
        <f t="shared" ref="G31:G33" si="16">D31-E31</f>
        <v>0</v>
      </c>
    </row>
    <row r="32" spans="1:7" x14ac:dyDescent="0.2">
      <c r="A32" s="23" t="s">
        <v>10</v>
      </c>
      <c r="B32" s="5">
        <v>0</v>
      </c>
      <c r="C32" s="5">
        <v>0</v>
      </c>
      <c r="D32" s="5">
        <f t="shared" si="15"/>
        <v>0</v>
      </c>
      <c r="E32" s="5">
        <v>0</v>
      </c>
      <c r="F32" s="5">
        <v>0</v>
      </c>
      <c r="G32" s="5">
        <f t="shared" si="16"/>
        <v>0</v>
      </c>
    </row>
    <row r="33" spans="1:7" x14ac:dyDescent="0.2">
      <c r="A33" s="23" t="s">
        <v>121</v>
      </c>
      <c r="B33" s="5">
        <v>0</v>
      </c>
      <c r="C33" s="5">
        <v>0</v>
      </c>
      <c r="D33" s="5">
        <f t="shared" si="15"/>
        <v>0</v>
      </c>
      <c r="E33" s="5">
        <v>0</v>
      </c>
      <c r="F33" s="5">
        <v>0</v>
      </c>
      <c r="G33" s="5">
        <f t="shared" si="16"/>
        <v>0</v>
      </c>
    </row>
    <row r="34" spans="1:7" x14ac:dyDescent="0.2">
      <c r="A34" s="23"/>
      <c r="B34" s="5"/>
      <c r="C34" s="5"/>
      <c r="D34" s="5"/>
      <c r="E34" s="5"/>
      <c r="F34" s="5"/>
      <c r="G34" s="5"/>
    </row>
    <row r="35" spans="1:7" x14ac:dyDescent="0.2">
      <c r="A35" s="11" t="s">
        <v>50</v>
      </c>
      <c r="B35" s="16">
        <f t="shared" ref="B35:G35" si="17">SUM(B30:B33)</f>
        <v>0</v>
      </c>
      <c r="C35" s="16">
        <f t="shared" si="17"/>
        <v>0</v>
      </c>
      <c r="D35" s="16">
        <f t="shared" si="17"/>
        <v>0</v>
      </c>
      <c r="E35" s="16">
        <f t="shared" si="17"/>
        <v>0</v>
      </c>
      <c r="F35" s="16">
        <f t="shared" si="17"/>
        <v>0</v>
      </c>
      <c r="G35" s="16">
        <f t="shared" si="17"/>
        <v>0</v>
      </c>
    </row>
    <row r="38" spans="1:7" ht="45" customHeight="1" x14ac:dyDescent="0.2">
      <c r="A38" s="45" t="s">
        <v>146</v>
      </c>
      <c r="B38" s="41"/>
      <c r="C38" s="41"/>
      <c r="D38" s="41"/>
      <c r="E38" s="41"/>
      <c r="F38" s="41"/>
      <c r="G38" s="42"/>
    </row>
    <row r="39" spans="1:7" x14ac:dyDescent="0.2">
      <c r="A39" s="31"/>
      <c r="B39" s="28"/>
      <c r="C39" s="29"/>
      <c r="D39" s="40" t="s">
        <v>57</v>
      </c>
      <c r="E39" s="29"/>
      <c r="F39" s="30"/>
      <c r="G39" s="43" t="s">
        <v>56</v>
      </c>
    </row>
    <row r="40" spans="1:7" ht="22.5" x14ac:dyDescent="0.2">
      <c r="A40" s="27" t="s">
        <v>51</v>
      </c>
      <c r="B40" s="2" t="s">
        <v>52</v>
      </c>
      <c r="C40" s="2" t="s">
        <v>117</v>
      </c>
      <c r="D40" s="2" t="s">
        <v>53</v>
      </c>
      <c r="E40" s="2" t="s">
        <v>54</v>
      </c>
      <c r="F40" s="2" t="s">
        <v>55</v>
      </c>
      <c r="G40" s="44"/>
    </row>
    <row r="41" spans="1:7" x14ac:dyDescent="0.2">
      <c r="A41" s="32"/>
      <c r="B41" s="3">
        <v>1</v>
      </c>
      <c r="C41" s="3">
        <v>2</v>
      </c>
      <c r="D41" s="3" t="s">
        <v>118</v>
      </c>
      <c r="E41" s="3">
        <v>4</v>
      </c>
      <c r="F41" s="3">
        <v>5</v>
      </c>
      <c r="G41" s="3" t="s">
        <v>119</v>
      </c>
    </row>
    <row r="42" spans="1:7" x14ac:dyDescent="0.2">
      <c r="A42" s="33"/>
      <c r="B42" s="34"/>
      <c r="C42" s="34"/>
      <c r="D42" s="34"/>
      <c r="E42" s="34"/>
      <c r="F42" s="34"/>
      <c r="G42" s="34"/>
    </row>
    <row r="43" spans="1:7" x14ac:dyDescent="0.2">
      <c r="A43" s="24" t="s">
        <v>12</v>
      </c>
      <c r="B43" s="5">
        <v>9901236</v>
      </c>
      <c r="C43" s="5">
        <v>0</v>
      </c>
      <c r="D43" s="5">
        <f t="shared" ref="D43:D55" si="18">B43+C43</f>
        <v>9901236</v>
      </c>
      <c r="E43" s="5">
        <v>3792801.93</v>
      </c>
      <c r="F43" s="5">
        <v>3792801.93</v>
      </c>
      <c r="G43" s="5">
        <f t="shared" ref="G43:G55" si="19">D43-E43</f>
        <v>6108434.0700000003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11</v>
      </c>
      <c r="B45" s="5">
        <v>0</v>
      </c>
      <c r="C45" s="5">
        <v>0</v>
      </c>
      <c r="D45" s="5">
        <f t="shared" si="18"/>
        <v>0</v>
      </c>
      <c r="E45" s="5">
        <v>0</v>
      </c>
      <c r="F45" s="5">
        <v>0</v>
      </c>
      <c r="G45" s="5">
        <f t="shared" si="19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</v>
      </c>
      <c r="B47" s="5">
        <v>0</v>
      </c>
      <c r="C47" s="5">
        <v>0</v>
      </c>
      <c r="D47" s="5">
        <f t="shared" si="18"/>
        <v>0</v>
      </c>
      <c r="E47" s="5">
        <v>0</v>
      </c>
      <c r="F47" s="5">
        <v>0</v>
      </c>
      <c r="G47" s="5">
        <f t="shared" si="19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25</v>
      </c>
      <c r="B49" s="5">
        <v>0</v>
      </c>
      <c r="C49" s="5">
        <v>0</v>
      </c>
      <c r="D49" s="5">
        <f t="shared" si="18"/>
        <v>0</v>
      </c>
      <c r="E49" s="5">
        <v>0</v>
      </c>
      <c r="F49" s="5">
        <v>0</v>
      </c>
      <c r="G49" s="5">
        <f t="shared" si="19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ht="22.5" x14ac:dyDescent="0.2">
      <c r="A51" s="24" t="s">
        <v>26</v>
      </c>
      <c r="B51" s="5">
        <v>0</v>
      </c>
      <c r="C51" s="5">
        <v>0</v>
      </c>
      <c r="D51" s="5">
        <f t="shared" si="18"/>
        <v>0</v>
      </c>
      <c r="E51" s="5">
        <v>0</v>
      </c>
      <c r="F51" s="5">
        <v>0</v>
      </c>
      <c r="G51" s="5">
        <f t="shared" si="19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24" t="s">
        <v>128</v>
      </c>
      <c r="B53" s="5">
        <v>0</v>
      </c>
      <c r="C53" s="5">
        <v>0</v>
      </c>
      <c r="D53" s="5">
        <f t="shared" si="18"/>
        <v>0</v>
      </c>
      <c r="E53" s="5">
        <v>0</v>
      </c>
      <c r="F53" s="5">
        <v>0</v>
      </c>
      <c r="G53" s="5">
        <f t="shared" si="19"/>
        <v>0</v>
      </c>
    </row>
    <row r="54" spans="1:7" x14ac:dyDescent="0.2">
      <c r="A54" s="24"/>
      <c r="B54" s="5"/>
      <c r="C54" s="5"/>
      <c r="D54" s="5"/>
      <c r="E54" s="5"/>
      <c r="F54" s="5"/>
      <c r="G54" s="5"/>
    </row>
    <row r="55" spans="1:7" x14ac:dyDescent="0.2">
      <c r="A55" s="24" t="s">
        <v>14</v>
      </c>
      <c r="B55" s="5">
        <v>0</v>
      </c>
      <c r="C55" s="5">
        <v>0</v>
      </c>
      <c r="D55" s="5">
        <f t="shared" si="18"/>
        <v>0</v>
      </c>
      <c r="E55" s="5">
        <v>0</v>
      </c>
      <c r="F55" s="5">
        <v>0</v>
      </c>
      <c r="G55" s="5">
        <f t="shared" si="19"/>
        <v>0</v>
      </c>
    </row>
    <row r="56" spans="1:7" x14ac:dyDescent="0.2">
      <c r="A56" s="24"/>
      <c r="B56" s="5"/>
      <c r="C56" s="5"/>
      <c r="D56" s="5"/>
      <c r="E56" s="5"/>
      <c r="F56" s="5"/>
      <c r="G56" s="5"/>
    </row>
    <row r="57" spans="1:7" x14ac:dyDescent="0.2">
      <c r="A57" s="11" t="s">
        <v>50</v>
      </c>
      <c r="B57" s="16">
        <f t="shared" ref="B57:G57" si="20">SUM(B43:B55)</f>
        <v>9901236</v>
      </c>
      <c r="C57" s="16">
        <f t="shared" si="20"/>
        <v>0</v>
      </c>
      <c r="D57" s="16">
        <f t="shared" si="20"/>
        <v>9901236</v>
      </c>
      <c r="E57" s="16">
        <f t="shared" si="20"/>
        <v>3792801.93</v>
      </c>
      <c r="F57" s="16">
        <f t="shared" si="20"/>
        <v>3792801.93</v>
      </c>
      <c r="G57" s="16">
        <f t="shared" si="20"/>
        <v>6108434.0700000003</v>
      </c>
    </row>
    <row r="59" spans="1:7" x14ac:dyDescent="0.2">
      <c r="A59" s="1" t="s">
        <v>120</v>
      </c>
    </row>
    <row r="67" spans="1:7" x14ac:dyDescent="0.2">
      <c r="A67" s="49"/>
      <c r="B67" s="49"/>
      <c r="C67" s="52"/>
      <c r="D67" s="52"/>
      <c r="E67" s="52"/>
      <c r="F67" s="52"/>
      <c r="G67" s="52"/>
    </row>
    <row r="68" spans="1:7" ht="12.75" x14ac:dyDescent="0.2">
      <c r="A68" s="50" t="s">
        <v>148</v>
      </c>
      <c r="B68" s="51"/>
    </row>
    <row r="69" spans="1:7" ht="12.75" x14ac:dyDescent="0.2">
      <c r="A69" s="50" t="s">
        <v>149</v>
      </c>
      <c r="B69" s="51"/>
    </row>
  </sheetData>
  <sheetProtection formatCells="0" formatColumns="0" formatRows="0" insertRows="0" deleteRows="0" autoFilter="0"/>
  <mergeCells count="6">
    <mergeCell ref="G3:G4"/>
    <mergeCell ref="A1:G1"/>
    <mergeCell ref="A24:G24"/>
    <mergeCell ref="G39:G40"/>
    <mergeCell ref="G26:G27"/>
    <mergeCell ref="A38:G3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workbookViewId="0">
      <selection activeCell="E58" sqref="E58"/>
    </sheetView>
  </sheetViews>
  <sheetFormatPr baseColWidth="10" defaultColWidth="12" defaultRowHeight="11.25" x14ac:dyDescent="0.2"/>
  <cols>
    <col min="1" max="1" width="67.1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147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3692968.07</v>
      </c>
      <c r="C6" s="13">
        <f t="shared" si="0"/>
        <v>-26000</v>
      </c>
      <c r="D6" s="13">
        <f t="shared" si="0"/>
        <v>3666968.07</v>
      </c>
      <c r="E6" s="13">
        <f t="shared" si="0"/>
        <v>1491836.76</v>
      </c>
      <c r="F6" s="13">
        <f t="shared" si="0"/>
        <v>1491836.76</v>
      </c>
      <c r="G6" s="13">
        <f t="shared" si="0"/>
        <v>2175131.3099999996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3692968.07</v>
      </c>
      <c r="C11" s="5">
        <v>-26000</v>
      </c>
      <c r="D11" s="5">
        <f t="shared" si="1"/>
        <v>3666968.07</v>
      </c>
      <c r="E11" s="5">
        <v>1491836.76</v>
      </c>
      <c r="F11" s="5">
        <v>1491836.76</v>
      </c>
      <c r="G11" s="5">
        <f t="shared" si="2"/>
        <v>2175131.3099999996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6208267.9299999997</v>
      </c>
      <c r="C16" s="13">
        <f t="shared" si="3"/>
        <v>26000</v>
      </c>
      <c r="D16" s="13">
        <f t="shared" si="3"/>
        <v>6234267.9299999997</v>
      </c>
      <c r="E16" s="13">
        <f t="shared" si="3"/>
        <v>2300965.17</v>
      </c>
      <c r="F16" s="13">
        <f t="shared" si="3"/>
        <v>2300965.17</v>
      </c>
      <c r="G16" s="13">
        <f t="shared" si="3"/>
        <v>3933302.76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5295927.33</v>
      </c>
      <c r="C22" s="5">
        <v>9000</v>
      </c>
      <c r="D22" s="5">
        <f t="shared" si="5"/>
        <v>5304927.33</v>
      </c>
      <c r="E22" s="5">
        <v>1910029.41</v>
      </c>
      <c r="F22" s="5">
        <v>1910029.41</v>
      </c>
      <c r="G22" s="5">
        <f t="shared" si="4"/>
        <v>3394897.9199999999</v>
      </c>
    </row>
    <row r="23" spans="1:7" x14ac:dyDescent="0.2">
      <c r="A23" s="25" t="s">
        <v>4</v>
      </c>
      <c r="B23" s="5">
        <v>912340.6</v>
      </c>
      <c r="C23" s="5">
        <v>17000</v>
      </c>
      <c r="D23" s="5">
        <f t="shared" si="5"/>
        <v>929340.6</v>
      </c>
      <c r="E23" s="5">
        <v>390935.76</v>
      </c>
      <c r="F23" s="5">
        <v>390935.76</v>
      </c>
      <c r="G23" s="5">
        <f t="shared" si="4"/>
        <v>538404.84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9901236</v>
      </c>
      <c r="C42" s="16">
        <f t="shared" si="12"/>
        <v>0</v>
      </c>
      <c r="D42" s="16">
        <f t="shared" si="12"/>
        <v>9901236</v>
      </c>
      <c r="E42" s="16">
        <f t="shared" si="12"/>
        <v>3792801.9299999997</v>
      </c>
      <c r="F42" s="16">
        <f t="shared" si="12"/>
        <v>3792801.9299999997</v>
      </c>
      <c r="G42" s="16">
        <f t="shared" si="12"/>
        <v>6108434.0699999994</v>
      </c>
    </row>
    <row r="44" spans="1:7" x14ac:dyDescent="0.2">
      <c r="A44" s="1" t="s">
        <v>120</v>
      </c>
    </row>
    <row r="49" spans="1:7" x14ac:dyDescent="0.2">
      <c r="A49" s="49"/>
      <c r="B49" s="49"/>
      <c r="C49" s="52"/>
      <c r="D49" s="52"/>
      <c r="E49" s="52"/>
      <c r="F49" s="52"/>
      <c r="G49" s="52"/>
    </row>
    <row r="50" spans="1:7" ht="12.75" x14ac:dyDescent="0.2">
      <c r="A50" s="50" t="s">
        <v>148</v>
      </c>
      <c r="B50" s="51"/>
    </row>
    <row r="51" spans="1:7" ht="12.75" x14ac:dyDescent="0.2">
      <c r="A51" s="50" t="s">
        <v>149</v>
      </c>
      <c r="B51" s="5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2024-07-18T21:23:36Z</cp:lastPrinted>
  <dcterms:created xsi:type="dcterms:W3CDTF">2014-02-10T03:37:14Z</dcterms:created>
  <dcterms:modified xsi:type="dcterms:W3CDTF">2024-07-18T21:23:47Z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