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2DO TRI CTA PUB 2023\"/>
    </mc:Choice>
  </mc:AlternateContent>
  <xr:revisionPtr revIDLastSave="0" documentId="13_ncr:1_{D4D63305-BB46-46FA-98E1-48A8F94864AE}" xr6:coauthVersionLast="47" xr6:coauthVersionMax="47" xr10:uidLastSave="{00000000-0000-0000-0000-000000000000}"/>
  <bookViews>
    <workbookView xWindow="2160" yWindow="2160" windowWidth="18000" windowHeight="93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6" i="5"/>
  <c r="E6" i="5"/>
  <c r="C6" i="5"/>
  <c r="B6" i="5"/>
  <c r="D76" i="6"/>
  <c r="G76" i="6" s="1"/>
  <c r="G75" i="6"/>
  <c r="D75" i="6"/>
  <c r="D74" i="6"/>
  <c r="G74" i="6" s="1"/>
  <c r="G73" i="6"/>
  <c r="D73" i="6"/>
  <c r="D72" i="6"/>
  <c r="G72" i="6" s="1"/>
  <c r="G71" i="6"/>
  <c r="D71" i="6"/>
  <c r="D70" i="6"/>
  <c r="G70" i="6" s="1"/>
  <c r="F69" i="6"/>
  <c r="E69" i="6"/>
  <c r="C69" i="6"/>
  <c r="D69" i="6" s="1"/>
  <c r="G69" i="6" s="1"/>
  <c r="B69" i="6"/>
  <c r="D68" i="6"/>
  <c r="G68" i="6" s="1"/>
  <c r="G67" i="6"/>
  <c r="D67" i="6"/>
  <c r="D66" i="6"/>
  <c r="G66" i="6" s="1"/>
  <c r="F65" i="6"/>
  <c r="E65" i="6"/>
  <c r="C65" i="6"/>
  <c r="D65" i="6" s="1"/>
  <c r="G65" i="6" s="1"/>
  <c r="B65" i="6"/>
  <c r="D64" i="6"/>
  <c r="G64" i="6" s="1"/>
  <c r="G63" i="6"/>
  <c r="D63" i="6"/>
  <c r="D62" i="6"/>
  <c r="G62" i="6" s="1"/>
  <c r="G61" i="6"/>
  <c r="D61" i="6"/>
  <c r="D60" i="6"/>
  <c r="G60" i="6" s="1"/>
  <c r="G59" i="6"/>
  <c r="D59" i="6"/>
  <c r="D58" i="6"/>
  <c r="G58" i="6" s="1"/>
  <c r="F57" i="6"/>
  <c r="E57" i="6"/>
  <c r="C57" i="6"/>
  <c r="D57" i="6" s="1"/>
  <c r="G57" i="6" s="1"/>
  <c r="B57" i="6"/>
  <c r="D56" i="6"/>
  <c r="G56" i="6" s="1"/>
  <c r="G55" i="6"/>
  <c r="D55" i="6"/>
  <c r="D54" i="6"/>
  <c r="G54" i="6" s="1"/>
  <c r="F53" i="6"/>
  <c r="E53" i="6"/>
  <c r="C53" i="6"/>
  <c r="D53" i="6" s="1"/>
  <c r="G53" i="6" s="1"/>
  <c r="B53" i="6"/>
  <c r="D52" i="6"/>
  <c r="G52" i="6" s="1"/>
  <c r="G51" i="6"/>
  <c r="D51" i="6"/>
  <c r="D50" i="6"/>
  <c r="G50" i="6" s="1"/>
  <c r="G49" i="6"/>
  <c r="D49" i="6"/>
  <c r="D48" i="6"/>
  <c r="G48" i="6" s="1"/>
  <c r="G47" i="6"/>
  <c r="D47" i="6"/>
  <c r="D46" i="6"/>
  <c r="G46" i="6" s="1"/>
  <c r="G45" i="6"/>
  <c r="D45" i="6"/>
  <c r="D44" i="6"/>
  <c r="G44" i="6" s="1"/>
  <c r="F43" i="6"/>
  <c r="E43" i="6"/>
  <c r="C43" i="6"/>
  <c r="D43" i="6" s="1"/>
  <c r="G43" i="6" s="1"/>
  <c r="B43" i="6"/>
  <c r="D42" i="6"/>
  <c r="G42" i="6" s="1"/>
  <c r="G41" i="6"/>
  <c r="D41" i="6"/>
  <c r="D40" i="6"/>
  <c r="G40" i="6" s="1"/>
  <c r="G39" i="6"/>
  <c r="D39" i="6"/>
  <c r="D38" i="6"/>
  <c r="G38" i="6" s="1"/>
  <c r="G37" i="6"/>
  <c r="D37" i="6"/>
  <c r="D36" i="6"/>
  <c r="G36" i="6" s="1"/>
  <c r="G35" i="6"/>
  <c r="D35" i="6"/>
  <c r="D34" i="6"/>
  <c r="G34" i="6" s="1"/>
  <c r="F33" i="6"/>
  <c r="E33" i="6"/>
  <c r="C33" i="6"/>
  <c r="D33" i="6" s="1"/>
  <c r="G33" i="6" s="1"/>
  <c r="B33" i="6"/>
  <c r="D32" i="6"/>
  <c r="G32" i="6" s="1"/>
  <c r="G31" i="6"/>
  <c r="D31" i="6"/>
  <c r="D30" i="6"/>
  <c r="G30" i="6" s="1"/>
  <c r="G29" i="6"/>
  <c r="D29" i="6"/>
  <c r="D28" i="6"/>
  <c r="G28" i="6" s="1"/>
  <c r="G27" i="6"/>
  <c r="D27" i="6"/>
  <c r="D26" i="6"/>
  <c r="G26" i="6" s="1"/>
  <c r="G25" i="6"/>
  <c r="D25" i="6"/>
  <c r="D24" i="6"/>
  <c r="G24" i="6" s="1"/>
  <c r="F23" i="6"/>
  <c r="E23" i="6"/>
  <c r="C23" i="6"/>
  <c r="D23" i="6" s="1"/>
  <c r="G23" i="6" s="1"/>
  <c r="B23" i="6"/>
  <c r="D22" i="6"/>
  <c r="G22" i="6" s="1"/>
  <c r="G21" i="6"/>
  <c r="D21" i="6"/>
  <c r="D20" i="6"/>
  <c r="G20" i="6" s="1"/>
  <c r="G19" i="6"/>
  <c r="D19" i="6"/>
  <c r="D18" i="6"/>
  <c r="G18" i="6" s="1"/>
  <c r="G17" i="6"/>
  <c r="D17" i="6"/>
  <c r="D16" i="6"/>
  <c r="G16" i="6" s="1"/>
  <c r="G15" i="6"/>
  <c r="D15" i="6"/>
  <c r="D14" i="6"/>
  <c r="G14" i="6" s="1"/>
  <c r="F13" i="6"/>
  <c r="E13" i="6"/>
  <c r="C13" i="6"/>
  <c r="D13" i="6" s="1"/>
  <c r="G13" i="6" s="1"/>
  <c r="B13" i="6"/>
  <c r="D12" i="6"/>
  <c r="G12" i="6" s="1"/>
  <c r="G11" i="6"/>
  <c r="D11" i="6"/>
  <c r="D10" i="6"/>
  <c r="G10" i="6" s="1"/>
  <c r="G9" i="6"/>
  <c r="D9" i="6"/>
  <c r="D8" i="6"/>
  <c r="G8" i="6" s="1"/>
  <c r="G7" i="6"/>
  <c r="D7" i="6"/>
  <c r="D6" i="6"/>
  <c r="G6" i="6" s="1"/>
  <c r="F5" i="6"/>
  <c r="F77" i="6" s="1"/>
  <c r="E5" i="6"/>
  <c r="E77" i="6" s="1"/>
  <c r="C5" i="6"/>
  <c r="D5" i="6" s="1"/>
  <c r="B5" i="6"/>
  <c r="B77" i="6" s="1"/>
  <c r="C42" i="5" l="1"/>
  <c r="E42" i="5"/>
  <c r="D36" i="5"/>
  <c r="F42" i="5"/>
  <c r="D6" i="5"/>
  <c r="D25" i="5"/>
  <c r="B42" i="5"/>
  <c r="D16" i="5"/>
  <c r="G6" i="5"/>
  <c r="G18" i="5"/>
  <c r="G16" i="5" s="1"/>
  <c r="G27" i="5"/>
  <c r="G25" i="5" s="1"/>
  <c r="G38" i="5"/>
  <c r="G36" i="5" s="1"/>
  <c r="G5" i="6"/>
  <c r="G77" i="6" s="1"/>
  <c r="D77" i="6"/>
  <c r="C77" i="6"/>
  <c r="D42" i="5" l="1"/>
  <c r="G42" i="5"/>
</calcChain>
</file>

<file path=xl/sharedStrings.xml><?xml version="1.0" encoding="utf-8"?>
<sst xmlns="http://schemas.openxmlformats.org/spreadsheetml/2006/main" count="200" uniqueCount="142">
  <si>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</si>
  <si>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</si>
  <si>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</si>
  <si>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</si>
  <si>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</si>
  <si>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</si>
  <si>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</si>
  <si>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</si>
  <si>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</si>
  <si>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</si>
  <si>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</si>
  <si>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</si>
  <si>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</si>
  <si>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</si>
  <si>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</si>
  <si>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</si>
  <si>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</si>
  <si>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</si>
  <si>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</si>
  <si>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</si>
  <si>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</si>
  <si>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</si>
  <si>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</si>
  <si>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</si>
  <si>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</si>
  <si>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</si>
  <si>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</si>
  <si>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</si>
  <si>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</si>
  <si>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</si>
  <si>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</si>
  <si>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</si>
  <si>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</si>
  <si>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</si>
  <si>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</si>
  <si>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</si>
  <si>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</si>
  <si>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</si>
  <si>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</si>
  <si>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</si>
  <si>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</si>
  <si>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</si>
  <si>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</si>
  <si>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</si>
  <si>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</si>
  <si>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</si>
  <si>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</si>
  <si>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</si>
  <si>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</si>
  <si>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</si>
  <si>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</si>
  <si>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</si>
  <si>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</si>
  <si>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</si>
  <si>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</si>
  <si>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</si>
  <si>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</si>
  <si>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</si>
  <si>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</si>
  <si>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</si>
  <si>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</si>
  <si>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</si>
  <si>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</si>
  <si>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</si>
  <si>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</si>
  <si>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</si>
  <si>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</si>
  <si>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</si>
  <si>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</si>
  <si>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</si>
  <si>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</si>
  <si>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</si>
  <si>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</si>
  <si>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</si>
  <si>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</si>
  <si>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</si>
  <si>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</si>
  <si>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</si>
  <si>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</si>
  <si>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</si>
  <si>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</si>
  <si>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</si>
  <si>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</si>
  <si>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</si>
  <si>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</si>
  <si>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</si>
  <si>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</si>
  <si>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</si>
  <si>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</si>
  <si>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</si>
  <si>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</si>
  <si>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</si>
  <si>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</si>
  <si>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</si>
  <si>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</si>
  <si>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</si>
  <si>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</si>
  <si>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</si>
  <si>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</si>
  <si>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</si>
  <si>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</si>
  <si>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</si>
  <si>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</si>
  <si>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</si>
  <si>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</si>
  <si>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</si>
  <si>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</si>
  <si>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</si>
  <si>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</si>
  <si>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</si>
  <si>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</si>
  <si>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</si>
  <si>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</si>
  <si>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</si>
  <si>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</si>
  <si>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</si>
  <si>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</si>
  <si>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</si>
  <si>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</si>
  <si>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</si>
  <si>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</si>
  <si>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</si>
  <si>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</si>
  <si>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</si>
  <si>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</si>
  <si>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</si>
  <si>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</si>
  <si>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</si>
  <si>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</si>
  <si>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</si>
  <si>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</si>
  <si>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</si>
  <si>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</si>
  <si>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</si>
  <si>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</si>
  <si>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</si>
  <si>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</si>
  <si>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</si>
  <si>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Nombre del ente público
Estado Analítico del Ejercicio del Presupuesto de Egresos
Clasificación por Objeto del Gasto (Capítulo y Concepto)
Del 01 DE ENERO AL 30 DE JUNIO 2023</t>
  </si>
  <si>
    <t>Nombre del ente público
Estado Analítico del Ejercicio del Presupuesto de Egresos
Clasificación Económica (por Tipo de Gasto)
Del 01 DE ENERO AL 30 DE JUNIO DEL 2023</t>
  </si>
  <si>
    <t>Ente Público
Estado Analítico del Ejercicio del Presupuesto de Egresos
Clasificación Administrativa
Del 01 DE ENRO AL 30 DE JUNIO 2023</t>
  </si>
  <si>
    <t>Nombre del Ente Público
Estado Analítico del Ejercicio del Presupuesto de Egresos
Clasificación Funcional (Finalidad y Función)
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</si>
</sst>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4" t="s">
        <v>138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5975697.0299999993</v>
      </c>
      <c r="C5" s="42">
        <f>SUM(C6:C12)</f>
        <v>-453500</v>
      </c>
      <c r="D5" s="42">
        <f>B5+C5</f>
        <v>5522197.0299999993</v>
      </c>
      <c r="E5" s="42">
        <f>SUM(E6:E12)</f>
        <v>2594177.84</v>
      </c>
      <c r="F5" s="42">
        <f>SUM(F6:F12)</f>
        <v>2594177.84</v>
      </c>
      <c r="G5" s="42">
        <f>D5-E5</f>
        <v>2928019.1899999995</v>
      </c>
    </row>
    <row r="6" spans="1:7" x14ac:dyDescent="0.2">
      <c r="A6" s="38" t="s">
        <v>11</v>
      </c>
      <c r="B6" s="6">
        <v>4840963.22</v>
      </c>
      <c r="C6" s="6">
        <v>-453500</v>
      </c>
      <c r="D6" s="6">
        <f t="shared" ref="D6:D69" si="0">B6+C6</f>
        <v>4387463.22</v>
      </c>
      <c r="E6" s="6">
        <v>2234342.7799999998</v>
      </c>
      <c r="F6" s="6">
        <v>2234342.7799999998</v>
      </c>
      <c r="G6" s="6">
        <f t="shared" ref="G6:G69" si="1">D6-E6</f>
        <v>2153120.44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</row>
    <row r="8" spans="1:7" x14ac:dyDescent="0.2">
      <c r="A8" s="38" t="s">
        <v>13</v>
      </c>
      <c r="B8" s="6">
        <v>799414.34</v>
      </c>
      <c r="C8" s="6">
        <v>0</v>
      </c>
      <c r="D8" s="6">
        <f t="shared" si="0"/>
        <v>799414.34</v>
      </c>
      <c r="E8" s="6">
        <v>265249.62</v>
      </c>
      <c r="F8" s="6">
        <v>265249.62</v>
      </c>
      <c r="G8" s="6">
        <f t="shared" si="1"/>
        <v>534164.72</v>
      </c>
    </row>
    <row r="9" spans="1:7" x14ac:dyDescent="0.2">
      <c r="A9" s="38" t="s">
        <v>14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8" t="s">
        <v>15</v>
      </c>
      <c r="B10" s="6">
        <v>100319.47</v>
      </c>
      <c r="C10" s="6">
        <v>0</v>
      </c>
      <c r="D10" s="6">
        <f t="shared" si="0"/>
        <v>100319.47</v>
      </c>
      <c r="E10" s="6">
        <v>37585.440000000002</v>
      </c>
      <c r="F10" s="6">
        <v>37585.440000000002</v>
      </c>
      <c r="G10" s="6">
        <f t="shared" si="1"/>
        <v>62734.03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6">
        <v>235000</v>
      </c>
      <c r="C12" s="6">
        <v>0</v>
      </c>
      <c r="D12" s="6">
        <f t="shared" si="0"/>
        <v>235000</v>
      </c>
      <c r="E12" s="6">
        <v>57000</v>
      </c>
      <c r="F12" s="6">
        <v>57000</v>
      </c>
      <c r="G12" s="6">
        <f t="shared" si="1"/>
        <v>178000</v>
      </c>
    </row>
    <row r="13" spans="1:7" x14ac:dyDescent="0.2">
      <c r="A13" s="41" t="s">
        <v>135</v>
      </c>
      <c r="B13" s="43">
        <f>SUM(B14:B22)</f>
        <v>1490500</v>
      </c>
      <c r="C13" s="43">
        <f>SUM(C14:C22)</f>
        <v>-7800</v>
      </c>
      <c r="D13" s="43">
        <f t="shared" si="0"/>
        <v>1482700</v>
      </c>
      <c r="E13" s="43">
        <f>SUM(E14:E22)</f>
        <v>463549.73</v>
      </c>
      <c r="F13" s="43">
        <f>SUM(F14:F22)</f>
        <v>463549.73</v>
      </c>
      <c r="G13" s="43">
        <f t="shared" si="1"/>
        <v>1019150.27</v>
      </c>
    </row>
    <row r="14" spans="1:7" x14ac:dyDescent="0.2">
      <c r="A14" s="38" t="s">
        <v>18</v>
      </c>
      <c r="B14" s="6">
        <v>272000</v>
      </c>
      <c r="C14" s="6">
        <v>17649</v>
      </c>
      <c r="D14" s="6">
        <f t="shared" si="0"/>
        <v>289649</v>
      </c>
      <c r="E14" s="6">
        <v>145494.41</v>
      </c>
      <c r="F14" s="6">
        <v>145494.41</v>
      </c>
      <c r="G14" s="6">
        <f t="shared" si="1"/>
        <v>144154.59</v>
      </c>
    </row>
    <row r="15" spans="1:7" x14ac:dyDescent="0.2">
      <c r="A15" s="38" t="s">
        <v>19</v>
      </c>
      <c r="B15" s="6">
        <v>750000</v>
      </c>
      <c r="C15" s="6">
        <v>-19449</v>
      </c>
      <c r="D15" s="6">
        <f t="shared" si="0"/>
        <v>730551</v>
      </c>
      <c r="E15" s="6">
        <v>113704.16</v>
      </c>
      <c r="F15" s="6">
        <v>113704.16</v>
      </c>
      <c r="G15" s="6">
        <f t="shared" si="1"/>
        <v>616846.84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</row>
    <row r="17" spans="1:7" x14ac:dyDescent="0.2">
      <c r="A17" s="38" t="s">
        <v>21</v>
      </c>
      <c r="B17" s="6">
        <v>29500</v>
      </c>
      <c r="C17" s="6">
        <v>2000</v>
      </c>
      <c r="D17" s="6">
        <f t="shared" si="0"/>
        <v>31500</v>
      </c>
      <c r="E17" s="6">
        <v>4354.5</v>
      </c>
      <c r="F17" s="6">
        <v>4354.5</v>
      </c>
      <c r="G17" s="6">
        <f t="shared" si="1"/>
        <v>27145.5</v>
      </c>
    </row>
    <row r="18" spans="1:7" x14ac:dyDescent="0.2">
      <c r="A18" s="38" t="s">
        <v>22</v>
      </c>
      <c r="B18" s="6">
        <v>4500</v>
      </c>
      <c r="C18" s="6">
        <v>0</v>
      </c>
      <c r="D18" s="6">
        <f t="shared" si="0"/>
        <v>4500</v>
      </c>
      <c r="E18" s="6">
        <v>0</v>
      </c>
      <c r="F18" s="6">
        <v>0</v>
      </c>
      <c r="G18" s="6">
        <f t="shared" si="1"/>
        <v>4500</v>
      </c>
    </row>
    <row r="19" spans="1:7" x14ac:dyDescent="0.2">
      <c r="A19" s="38" t="s">
        <v>23</v>
      </c>
      <c r="B19" s="6">
        <v>341000</v>
      </c>
      <c r="C19" s="6">
        <v>-8000</v>
      </c>
      <c r="D19" s="6">
        <f t="shared" si="0"/>
        <v>333000</v>
      </c>
      <c r="E19" s="6">
        <v>198488.66</v>
      </c>
      <c r="F19" s="6">
        <v>198488.66</v>
      </c>
      <c r="G19" s="6">
        <f t="shared" si="1"/>
        <v>134511.34</v>
      </c>
    </row>
    <row r="20" spans="1:7" x14ac:dyDescent="0.2">
      <c r="A20" s="38" t="s">
        <v>24</v>
      </c>
      <c r="B20" s="6">
        <v>62000</v>
      </c>
      <c r="C20" s="6">
        <v>0</v>
      </c>
      <c r="D20" s="6">
        <f t="shared" si="0"/>
        <v>62000</v>
      </c>
      <c r="E20" s="6">
        <v>0</v>
      </c>
      <c r="F20" s="6">
        <v>0</v>
      </c>
      <c r="G20" s="6">
        <f t="shared" si="1"/>
        <v>62000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38" t="s">
        <v>26</v>
      </c>
      <c r="B22" s="6">
        <v>31500</v>
      </c>
      <c r="C22" s="6">
        <v>0</v>
      </c>
      <c r="D22" s="6">
        <f t="shared" si="0"/>
        <v>31500</v>
      </c>
      <c r="E22" s="6">
        <v>1508</v>
      </c>
      <c r="F22" s="6">
        <v>1508</v>
      </c>
      <c r="G22" s="6">
        <f t="shared" si="1"/>
        <v>29992</v>
      </c>
    </row>
    <row r="23" spans="1:7" x14ac:dyDescent="0.2">
      <c r="A23" s="41" t="s">
        <v>27</v>
      </c>
      <c r="B23" s="43">
        <f>SUM(B24:B32)</f>
        <v>867356.24</v>
      </c>
      <c r="C23" s="43">
        <f>SUM(C24:C32)</f>
        <v>343700</v>
      </c>
      <c r="D23" s="43">
        <f t="shared" si="0"/>
        <v>1211056.24</v>
      </c>
      <c r="E23" s="43">
        <f>SUM(E24:E32)</f>
        <v>405216.87</v>
      </c>
      <c r="F23" s="43">
        <f>SUM(F24:F32)</f>
        <v>405216.87</v>
      </c>
      <c r="G23" s="43">
        <f t="shared" si="1"/>
        <v>805839.37</v>
      </c>
    </row>
    <row r="24" spans="1:7" x14ac:dyDescent="0.2">
      <c r="A24" s="38" t="s">
        <v>28</v>
      </c>
      <c r="B24" s="6">
        <v>160850.28</v>
      </c>
      <c r="C24" s="6">
        <v>5700</v>
      </c>
      <c r="D24" s="6">
        <f t="shared" si="0"/>
        <v>166550.28</v>
      </c>
      <c r="E24" s="6">
        <v>62180.77</v>
      </c>
      <c r="F24" s="6">
        <v>62180.77</v>
      </c>
      <c r="G24" s="6">
        <f t="shared" si="1"/>
        <v>104369.51000000001</v>
      </c>
    </row>
    <row r="25" spans="1:7" x14ac:dyDescent="0.2">
      <c r="A25" s="38" t="s">
        <v>29</v>
      </c>
      <c r="B25" s="6">
        <v>18000</v>
      </c>
      <c r="C25" s="6">
        <v>4100</v>
      </c>
      <c r="D25" s="6">
        <f t="shared" si="0"/>
        <v>22100</v>
      </c>
      <c r="E25" s="6">
        <v>4853.4399999999996</v>
      </c>
      <c r="F25" s="6">
        <v>4853.4399999999996</v>
      </c>
      <c r="G25" s="6">
        <f t="shared" si="1"/>
        <v>17246.560000000001</v>
      </c>
    </row>
    <row r="26" spans="1:7" x14ac:dyDescent="0.2">
      <c r="A26" s="38" t="s">
        <v>30</v>
      </c>
      <c r="B26" s="6">
        <v>86820</v>
      </c>
      <c r="C26" s="6">
        <v>7900</v>
      </c>
      <c r="D26" s="6">
        <f t="shared" si="0"/>
        <v>94720</v>
      </c>
      <c r="E26" s="6">
        <v>19565.400000000001</v>
      </c>
      <c r="F26" s="6">
        <v>19565.400000000001</v>
      </c>
      <c r="G26" s="6">
        <f t="shared" si="1"/>
        <v>75154.600000000006</v>
      </c>
    </row>
    <row r="27" spans="1:7" x14ac:dyDescent="0.2">
      <c r="A27" s="38" t="s">
        <v>31</v>
      </c>
      <c r="B27" s="6">
        <v>121000</v>
      </c>
      <c r="C27" s="6">
        <v>0</v>
      </c>
      <c r="D27" s="6">
        <f t="shared" si="0"/>
        <v>121000</v>
      </c>
      <c r="E27" s="6">
        <v>7708.2</v>
      </c>
      <c r="F27" s="6">
        <v>7708.2</v>
      </c>
      <c r="G27" s="6">
        <f t="shared" si="1"/>
        <v>113291.8</v>
      </c>
    </row>
    <row r="28" spans="1:7" x14ac:dyDescent="0.2">
      <c r="A28" s="38" t="s">
        <v>32</v>
      </c>
      <c r="B28" s="6">
        <v>160712.99</v>
      </c>
      <c r="C28" s="6">
        <v>-12000</v>
      </c>
      <c r="D28" s="6">
        <f t="shared" si="0"/>
        <v>148712.99</v>
      </c>
      <c r="E28" s="6">
        <v>45824.93</v>
      </c>
      <c r="F28" s="6">
        <v>45824.93</v>
      </c>
      <c r="G28" s="6">
        <f t="shared" si="1"/>
        <v>102888.06</v>
      </c>
    </row>
    <row r="29" spans="1:7" x14ac:dyDescent="0.2">
      <c r="A29" s="38" t="s">
        <v>33</v>
      </c>
      <c r="B29" s="6">
        <v>0</v>
      </c>
      <c r="C29" s="6">
        <v>0</v>
      </c>
      <c r="D29" s="6">
        <f t="shared" si="0"/>
        <v>0</v>
      </c>
      <c r="E29" s="6">
        <v>0</v>
      </c>
      <c r="F29" s="6">
        <v>0</v>
      </c>
      <c r="G29" s="6">
        <f t="shared" si="1"/>
        <v>0</v>
      </c>
    </row>
    <row r="30" spans="1:7" x14ac:dyDescent="0.2">
      <c r="A30" s="38" t="s">
        <v>34</v>
      </c>
      <c r="B30" s="6">
        <v>23500</v>
      </c>
      <c r="C30" s="6">
        <v>0</v>
      </c>
      <c r="D30" s="6">
        <f t="shared" si="0"/>
        <v>23500</v>
      </c>
      <c r="E30" s="6">
        <v>3610.21</v>
      </c>
      <c r="F30" s="6">
        <v>3610.21</v>
      </c>
      <c r="G30" s="6">
        <f t="shared" si="1"/>
        <v>19889.79</v>
      </c>
    </row>
    <row r="31" spans="1:7" x14ac:dyDescent="0.2">
      <c r="A31" s="38" t="s">
        <v>35</v>
      </c>
      <c r="B31" s="6">
        <v>115649.26</v>
      </c>
      <c r="C31" s="6">
        <v>53000</v>
      </c>
      <c r="D31" s="6">
        <f t="shared" si="0"/>
        <v>168649.26</v>
      </c>
      <c r="E31" s="6">
        <v>128498.92</v>
      </c>
      <c r="F31" s="6">
        <v>128498.92</v>
      </c>
      <c r="G31" s="6">
        <f t="shared" si="1"/>
        <v>40150.340000000011</v>
      </c>
    </row>
    <row r="32" spans="1:7" x14ac:dyDescent="0.2">
      <c r="A32" s="38" t="s">
        <v>36</v>
      </c>
      <c r="B32" s="6">
        <v>180823.71</v>
      </c>
      <c r="C32" s="6">
        <v>285000</v>
      </c>
      <c r="D32" s="6">
        <f t="shared" si="0"/>
        <v>465823.70999999996</v>
      </c>
      <c r="E32" s="6">
        <v>132975</v>
      </c>
      <c r="F32" s="6">
        <v>132975</v>
      </c>
      <c r="G32" s="6">
        <f t="shared" si="1"/>
        <v>332848.70999999996</v>
      </c>
    </row>
    <row r="33" spans="1:7" x14ac:dyDescent="0.2">
      <c r="A33" s="41" t="s">
        <v>136</v>
      </c>
      <c r="B33" s="43">
        <f>SUM(B34:B42)</f>
        <v>2581571.73</v>
      </c>
      <c r="C33" s="43">
        <f>SUM(C34:C42)</f>
        <v>118500</v>
      </c>
      <c r="D33" s="43">
        <f t="shared" si="0"/>
        <v>2700071.73</v>
      </c>
      <c r="E33" s="43">
        <f>SUM(E34:E42)</f>
        <v>797862.79</v>
      </c>
      <c r="F33" s="43">
        <f>SUM(F34:F42)</f>
        <v>797862.79</v>
      </c>
      <c r="G33" s="43">
        <f t="shared" si="1"/>
        <v>1902208.94</v>
      </c>
    </row>
    <row r="34" spans="1:7" x14ac:dyDescent="0.2">
      <c r="A34" s="38" t="s">
        <v>37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</row>
    <row r="37" spans="1:7" x14ac:dyDescent="0.2">
      <c r="A37" s="38" t="s">
        <v>40</v>
      </c>
      <c r="B37" s="6">
        <v>1832726.66</v>
      </c>
      <c r="C37" s="6">
        <v>118500</v>
      </c>
      <c r="D37" s="6">
        <f t="shared" si="0"/>
        <v>1951226.66</v>
      </c>
      <c r="E37" s="6">
        <v>460920.79</v>
      </c>
      <c r="F37" s="6">
        <v>460920.79</v>
      </c>
      <c r="G37" s="6">
        <f t="shared" si="1"/>
        <v>1490305.8699999999</v>
      </c>
    </row>
    <row r="38" spans="1:7" x14ac:dyDescent="0.2">
      <c r="A38" s="38" t="s">
        <v>41</v>
      </c>
      <c r="B38" s="6">
        <v>748845.07</v>
      </c>
      <c r="C38" s="6">
        <v>0</v>
      </c>
      <c r="D38" s="6">
        <f t="shared" si="0"/>
        <v>748845.07</v>
      </c>
      <c r="E38" s="6">
        <v>336942</v>
      </c>
      <c r="F38" s="6">
        <v>336942</v>
      </c>
      <c r="G38" s="6">
        <f t="shared" si="1"/>
        <v>411903.06999999995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</row>
    <row r="43" spans="1:7" x14ac:dyDescent="0.2">
      <c r="A43" s="41" t="s">
        <v>137</v>
      </c>
      <c r="B43" s="43">
        <f>SUM(B44:B52)</f>
        <v>57500</v>
      </c>
      <c r="C43" s="43">
        <f>SUM(C44:C52)</f>
        <v>-900</v>
      </c>
      <c r="D43" s="43">
        <f t="shared" si="0"/>
        <v>56600</v>
      </c>
      <c r="E43" s="43">
        <f>SUM(E44:E52)</f>
        <v>6090</v>
      </c>
      <c r="F43" s="43">
        <f>SUM(F44:F52)</f>
        <v>6090</v>
      </c>
      <c r="G43" s="43">
        <f t="shared" si="1"/>
        <v>50510</v>
      </c>
    </row>
    <row r="44" spans="1:7" x14ac:dyDescent="0.2">
      <c r="A44" s="38" t="s">
        <v>46</v>
      </c>
      <c r="B44" s="6">
        <v>49500</v>
      </c>
      <c r="C44" s="6">
        <v>-900</v>
      </c>
      <c r="D44" s="6">
        <f t="shared" si="0"/>
        <v>48600</v>
      </c>
      <c r="E44" s="6">
        <v>6090</v>
      </c>
      <c r="F44" s="6">
        <v>6090</v>
      </c>
      <c r="G44" s="6">
        <f t="shared" si="1"/>
        <v>42510</v>
      </c>
    </row>
    <row r="45" spans="1:7" x14ac:dyDescent="0.2">
      <c r="A45" s="38" t="s">
        <v>47</v>
      </c>
      <c r="B45" s="6">
        <v>0</v>
      </c>
      <c r="C45" s="6">
        <v>0</v>
      </c>
      <c r="D45" s="6">
        <f t="shared" si="0"/>
        <v>0</v>
      </c>
      <c r="E45" s="6">
        <v>0</v>
      </c>
      <c r="F45" s="6">
        <v>0</v>
      </c>
      <c r="G45" s="6">
        <f t="shared" si="1"/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</row>
    <row r="49" spans="1:7" x14ac:dyDescent="0.2">
      <c r="A49" s="38" t="s">
        <v>51</v>
      </c>
      <c r="B49" s="6">
        <v>8000</v>
      </c>
      <c r="C49" s="6">
        <v>0</v>
      </c>
      <c r="D49" s="6">
        <f t="shared" si="0"/>
        <v>8000</v>
      </c>
      <c r="E49" s="6">
        <v>0</v>
      </c>
      <c r="F49" s="6">
        <v>0</v>
      </c>
      <c r="G49" s="6">
        <f t="shared" si="1"/>
        <v>8000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</row>
    <row r="52" spans="1:7" x14ac:dyDescent="0.2">
      <c r="A52" s="38" t="s">
        <v>54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</row>
    <row r="53" spans="1:7" x14ac:dyDescent="0.2">
      <c r="A53" s="41" t="s">
        <v>55</v>
      </c>
      <c r="B53" s="43">
        <f>SUM(B54:B56)</f>
        <v>0</v>
      </c>
      <c r="C53" s="43">
        <f>SUM(C54:C56)</f>
        <v>0</v>
      </c>
      <c r="D53" s="43">
        <f t="shared" si="0"/>
        <v>0</v>
      </c>
      <c r="E53" s="43">
        <f>SUM(E54:E56)</f>
        <v>0</v>
      </c>
      <c r="F53" s="43">
        <f>SUM(F54:F56)</f>
        <v>0</v>
      </c>
      <c r="G53" s="43">
        <f t="shared" si="1"/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</row>
    <row r="57" spans="1:7" x14ac:dyDescent="0.2">
      <c r="A57" s="41" t="s">
        <v>133</v>
      </c>
      <c r="B57" s="43">
        <f>SUM(B58:B64)</f>
        <v>0</v>
      </c>
      <c r="C57" s="43">
        <f>SUM(C58:C64)</f>
        <v>0</v>
      </c>
      <c r="D57" s="43">
        <f t="shared" si="0"/>
        <v>0</v>
      </c>
      <c r="E57" s="43">
        <f>SUM(E58:E64)</f>
        <v>0</v>
      </c>
      <c r="F57" s="43">
        <f>SUM(F58:F64)</f>
        <v>0</v>
      </c>
      <c r="G57" s="43">
        <f t="shared" si="1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</row>
    <row r="65" spans="1:7" x14ac:dyDescent="0.2">
      <c r="A65" s="41" t="s">
        <v>134</v>
      </c>
      <c r="B65" s="43">
        <f>SUM(B66:B68)</f>
        <v>0</v>
      </c>
      <c r="C65" s="43">
        <f>SUM(C66:C68)</f>
        <v>0</v>
      </c>
      <c r="D65" s="43">
        <f t="shared" si="0"/>
        <v>0</v>
      </c>
      <c r="E65" s="43">
        <f>SUM(E66:E68)</f>
        <v>0</v>
      </c>
      <c r="F65" s="43">
        <f>SUM(F66:F68)</f>
        <v>0</v>
      </c>
      <c r="G65" s="43">
        <f t="shared" si="1"/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</row>
    <row r="69" spans="1:7" x14ac:dyDescent="0.2">
      <c r="A69" s="41" t="s">
        <v>69</v>
      </c>
      <c r="B69" s="43">
        <f>SUM(B70:B76)</f>
        <v>0</v>
      </c>
      <c r="C69" s="43">
        <f>SUM(C70:C76)</f>
        <v>0</v>
      </c>
      <c r="D69" s="43">
        <f t="shared" si="0"/>
        <v>0</v>
      </c>
      <c r="E69" s="43">
        <f>SUM(E70:E76)</f>
        <v>0</v>
      </c>
      <c r="F69" s="43">
        <f>SUM(F70:F76)</f>
        <v>0</v>
      </c>
      <c r="G69" s="43">
        <f t="shared" si="1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2"/>
        <v>0</v>
      </c>
      <c r="E76" s="7">
        <v>0</v>
      </c>
      <c r="F76" s="7">
        <v>0</v>
      </c>
      <c r="G76" s="7">
        <f t="shared" si="3"/>
        <v>0</v>
      </c>
    </row>
    <row r="77" spans="1:7" x14ac:dyDescent="0.2">
      <c r="A77" s="40" t="s">
        <v>77</v>
      </c>
      <c r="B77" s="8">
        <f t="shared" ref="B77:G77" si="4">SUM(B5+B13+B23+B33+B43+B53+B57+B65+B69)</f>
        <v>10972625</v>
      </c>
      <c r="C77" s="8">
        <f t="shared" si="4"/>
        <v>0</v>
      </c>
      <c r="D77" s="8">
        <f t="shared" si="4"/>
        <v>10972625</v>
      </c>
      <c r="E77" s="8">
        <f t="shared" si="4"/>
        <v>4266897.2300000004</v>
      </c>
      <c r="F77" s="8">
        <f t="shared" si="4"/>
        <v>4266897.2300000004</v>
      </c>
      <c r="G77" s="8">
        <f t="shared" si="4"/>
        <v>6705727.7699999996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D18" sqref="D18:D2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139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10">
        <v>10166279.93</v>
      </c>
      <c r="C6" s="10">
        <v>900</v>
      </c>
      <c r="D6" s="10">
        <v>10167179.93</v>
      </c>
      <c r="E6" s="10">
        <v>3923865.23</v>
      </c>
      <c r="F6" s="10">
        <v>3923865.23</v>
      </c>
      <c r="G6" s="10">
        <v>6243314.7000000002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57500</v>
      </c>
      <c r="C8" s="10">
        <v>-900</v>
      </c>
      <c r="D8" s="10">
        <v>56600</v>
      </c>
      <c r="E8" s="10">
        <v>6090</v>
      </c>
      <c r="F8" s="10">
        <v>6090</v>
      </c>
      <c r="G8" s="10">
        <v>50510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748845.07</v>
      </c>
      <c r="C12" s="10">
        <v>0</v>
      </c>
      <c r="D12" s="10">
        <v>748845.07</v>
      </c>
      <c r="E12" s="10">
        <v>336942</v>
      </c>
      <c r="F12" s="10">
        <v>336942</v>
      </c>
      <c r="G12" s="10">
        <v>411903.07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v>0</v>
      </c>
      <c r="E14" s="10">
        <v>0</v>
      </c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10972625</v>
      </c>
      <c r="C16" s="8">
        <v>0</v>
      </c>
      <c r="D16" s="8">
        <v>10972625</v>
      </c>
      <c r="E16" s="8">
        <v>4266897.2300000004</v>
      </c>
      <c r="F16" s="8">
        <v>4266897.2300000004</v>
      </c>
      <c r="G16" s="8">
        <v>6705727.7699999996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C25" sqref="C25:C2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140</v>
      </c>
      <c r="B1" s="45"/>
      <c r="C1" s="45"/>
      <c r="D1" s="45"/>
      <c r="E1" s="45"/>
      <c r="F1" s="45"/>
      <c r="G1" s="4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81</v>
      </c>
      <c r="B7" s="6"/>
      <c r="C7" s="6"/>
      <c r="D7" s="6"/>
      <c r="E7" s="6"/>
      <c r="F7" s="6"/>
      <c r="G7" s="6"/>
    </row>
    <row r="8" spans="1:7" x14ac:dyDescent="0.2">
      <c r="A8" s="31" t="s">
        <v>82</v>
      </c>
      <c r="B8" s="6"/>
      <c r="C8" s="6"/>
      <c r="D8" s="6"/>
      <c r="E8" s="6"/>
      <c r="F8" s="6"/>
      <c r="G8" s="6"/>
    </row>
    <row r="9" spans="1:7" x14ac:dyDescent="0.2">
      <c r="A9" s="31" t="s">
        <v>83</v>
      </c>
      <c r="B9" s="6"/>
      <c r="C9" s="6"/>
      <c r="D9" s="6"/>
      <c r="E9" s="6"/>
      <c r="F9" s="6"/>
      <c r="G9" s="6"/>
    </row>
    <row r="10" spans="1:7" x14ac:dyDescent="0.2">
      <c r="A10" s="31" t="s">
        <v>84</v>
      </c>
      <c r="B10" s="6"/>
      <c r="C10" s="6"/>
      <c r="D10" s="6"/>
      <c r="E10" s="6"/>
      <c r="F10" s="6"/>
      <c r="G10" s="6"/>
    </row>
    <row r="11" spans="1:7" x14ac:dyDescent="0.2">
      <c r="A11" s="31" t="s">
        <v>85</v>
      </c>
      <c r="B11" s="6"/>
      <c r="C11" s="6"/>
      <c r="D11" s="6"/>
      <c r="E11" s="6"/>
      <c r="F11" s="6"/>
      <c r="G11" s="6"/>
    </row>
    <row r="12" spans="1:7" x14ac:dyDescent="0.2">
      <c r="A12" s="31" t="s">
        <v>86</v>
      </c>
      <c r="B12" s="6"/>
      <c r="C12" s="6"/>
      <c r="D12" s="6"/>
      <c r="E12" s="6"/>
      <c r="F12" s="6"/>
      <c r="G12" s="6"/>
    </row>
    <row r="13" spans="1:7" x14ac:dyDescent="0.2">
      <c r="A13" s="31" t="s">
        <v>87</v>
      </c>
      <c r="B13" s="6"/>
      <c r="C13" s="6"/>
      <c r="D13" s="6"/>
      <c r="E13" s="6"/>
      <c r="F13" s="6"/>
      <c r="G13" s="6"/>
    </row>
    <row r="14" spans="1:7" x14ac:dyDescent="0.2">
      <c r="A14" s="31" t="s">
        <v>88</v>
      </c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/>
      <c r="C16" s="12"/>
      <c r="D16" s="12"/>
      <c r="E16" s="12"/>
      <c r="F16" s="12"/>
      <c r="G16" s="12"/>
    </row>
    <row r="19" spans="1:7" ht="45" customHeight="1" x14ac:dyDescent="0.2">
      <c r="A19" s="44" t="s">
        <v>131</v>
      </c>
      <c r="B19" s="45"/>
      <c r="C19" s="45"/>
      <c r="D19" s="45"/>
      <c r="E19" s="45"/>
      <c r="F19" s="45"/>
      <c r="G19" s="46"/>
    </row>
    <row r="21" spans="1:7" x14ac:dyDescent="0.2">
      <c r="A21" s="24"/>
      <c r="B21" s="27" t="s">
        <v>0</v>
      </c>
      <c r="C21" s="28"/>
      <c r="D21" s="28"/>
      <c r="E21" s="28"/>
      <c r="F21" s="29"/>
      <c r="G21" s="47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8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89</v>
      </c>
      <c r="B25" s="17"/>
      <c r="C25" s="17"/>
      <c r="D25" s="17"/>
      <c r="E25" s="17"/>
      <c r="F25" s="17"/>
      <c r="G25" s="17"/>
    </row>
    <row r="26" spans="1:7" x14ac:dyDescent="0.2">
      <c r="A26" s="31" t="s">
        <v>90</v>
      </c>
      <c r="B26" s="17"/>
      <c r="C26" s="17"/>
      <c r="D26" s="17"/>
      <c r="E26" s="17"/>
      <c r="F26" s="17"/>
      <c r="G26" s="17"/>
    </row>
    <row r="27" spans="1:7" x14ac:dyDescent="0.2">
      <c r="A27" s="31" t="s">
        <v>91</v>
      </c>
      <c r="B27" s="17"/>
      <c r="C27" s="17"/>
      <c r="D27" s="17"/>
      <c r="E27" s="17"/>
      <c r="F27" s="17"/>
      <c r="G27" s="17"/>
    </row>
    <row r="28" spans="1:7" x14ac:dyDescent="0.2">
      <c r="A28" s="31" t="s">
        <v>92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4" t="s">
        <v>132</v>
      </c>
      <c r="B33" s="45"/>
      <c r="C33" s="45"/>
      <c r="D33" s="45"/>
      <c r="E33" s="45"/>
      <c r="F33" s="45"/>
      <c r="G33" s="46"/>
    </row>
    <row r="34" spans="1:7" x14ac:dyDescent="0.2">
      <c r="A34" s="24"/>
      <c r="B34" s="27" t="s">
        <v>0</v>
      </c>
      <c r="C34" s="28"/>
      <c r="D34" s="28"/>
      <c r="E34" s="28"/>
      <c r="F34" s="29"/>
      <c r="G34" s="47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8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93</v>
      </c>
      <c r="B38" s="17">
        <v>10972625</v>
      </c>
      <c r="C38" s="17">
        <v>0</v>
      </c>
      <c r="D38" s="17">
        <v>10972625</v>
      </c>
      <c r="E38" s="17">
        <v>4266897.2300000004</v>
      </c>
      <c r="F38" s="17">
        <v>4266897.2300000004</v>
      </c>
      <c r="G38" s="17">
        <v>6705727.7699999996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94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95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96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97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98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99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v>10972625</v>
      </c>
      <c r="C52" s="12">
        <v>0</v>
      </c>
      <c r="D52" s="12">
        <v>10972625</v>
      </c>
      <c r="E52" s="12">
        <v>4266897.2300000004</v>
      </c>
      <c r="F52" s="12">
        <v>4266897.2300000004</v>
      </c>
      <c r="G52" s="12">
        <v>6705727.7699999996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tabSelected="1" workbookViewId="0">
      <selection activeCell="A11" sqref="A1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141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100</v>
      </c>
      <c r="B6" s="43">
        <f t="shared" ref="B6:G6" si="0">SUM(B7:B14)</f>
        <v>4155988.73</v>
      </c>
      <c r="C6" s="43">
        <f t="shared" si="0"/>
        <v>200000</v>
      </c>
      <c r="D6" s="43">
        <f t="shared" si="0"/>
        <v>4355988.7300000004</v>
      </c>
      <c r="E6" s="43">
        <f t="shared" si="0"/>
        <v>1652675.63</v>
      </c>
      <c r="F6" s="43">
        <f t="shared" si="0"/>
        <v>1652675.63</v>
      </c>
      <c r="G6" s="43">
        <f t="shared" si="0"/>
        <v>2703313.1000000006</v>
      </c>
    </row>
    <row r="7" spans="1:7" x14ac:dyDescent="0.2">
      <c r="A7" s="30" t="s">
        <v>101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6">
        <f>D7-E7</f>
        <v>0</v>
      </c>
    </row>
    <row r="8" spans="1:7" x14ac:dyDescent="0.2">
      <c r="A8" s="30" t="s">
        <v>102</v>
      </c>
      <c r="B8" s="6">
        <v>0</v>
      </c>
      <c r="C8" s="6">
        <v>0</v>
      </c>
      <c r="D8" s="6">
        <f t="shared" ref="D8:D14" si="1">B8+C8</f>
        <v>0</v>
      </c>
      <c r="E8" s="6">
        <v>0</v>
      </c>
      <c r="F8" s="6">
        <v>0</v>
      </c>
      <c r="G8" s="6">
        <f t="shared" ref="G8:G14" si="2">D8-E8</f>
        <v>0</v>
      </c>
    </row>
    <row r="9" spans="1:7" x14ac:dyDescent="0.2">
      <c r="A9" s="30" t="s">
        <v>103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104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30" t="s">
        <v>105</v>
      </c>
      <c r="B11" s="6">
        <v>4083155.4</v>
      </c>
      <c r="C11" s="6">
        <v>240000</v>
      </c>
      <c r="D11" s="6">
        <f t="shared" si="1"/>
        <v>4323155.4000000004</v>
      </c>
      <c r="E11" s="6">
        <v>1632803.63</v>
      </c>
      <c r="F11" s="6">
        <v>1632803.63</v>
      </c>
      <c r="G11" s="6">
        <f t="shared" si="2"/>
        <v>2690351.7700000005</v>
      </c>
    </row>
    <row r="12" spans="1:7" x14ac:dyDescent="0.2">
      <c r="A12" s="30" t="s">
        <v>106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107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30" t="s">
        <v>36</v>
      </c>
      <c r="B14" s="6">
        <v>72833.33</v>
      </c>
      <c r="C14" s="6">
        <v>-40000</v>
      </c>
      <c r="D14" s="6">
        <f t="shared" si="1"/>
        <v>32833.33</v>
      </c>
      <c r="E14" s="6">
        <v>19872</v>
      </c>
      <c r="F14" s="6">
        <v>19872</v>
      </c>
      <c r="G14" s="6">
        <f t="shared" si="2"/>
        <v>12961.330000000002</v>
      </c>
    </row>
    <row r="15" spans="1:7" x14ac:dyDescent="0.2">
      <c r="A15" s="21"/>
    </row>
    <row r="16" spans="1:7" x14ac:dyDescent="0.2">
      <c r="A16" s="20" t="s">
        <v>108</v>
      </c>
      <c r="B16" s="43">
        <f t="shared" ref="B16:G16" si="3">SUM(B17:B23)</f>
        <v>6816636.2699999996</v>
      </c>
      <c r="C16" s="43">
        <f t="shared" si="3"/>
        <v>-200000</v>
      </c>
      <c r="D16" s="43">
        <f t="shared" si="3"/>
        <v>6616636.2699999996</v>
      </c>
      <c r="E16" s="43">
        <f t="shared" si="3"/>
        <v>2614221.6</v>
      </c>
      <c r="F16" s="43">
        <f t="shared" si="3"/>
        <v>2614221.6</v>
      </c>
      <c r="G16" s="43">
        <f t="shared" si="3"/>
        <v>4002414.6699999995</v>
      </c>
    </row>
    <row r="17" spans="1:7" x14ac:dyDescent="0.2">
      <c r="A17" s="30" t="s">
        <v>109</v>
      </c>
      <c r="B17" s="6">
        <v>0</v>
      </c>
      <c r="C17" s="6">
        <v>0</v>
      </c>
      <c r="D17" s="6">
        <f>B17+C17</f>
        <v>0</v>
      </c>
      <c r="E17" s="6">
        <v>0</v>
      </c>
      <c r="F17" s="6">
        <v>0</v>
      </c>
      <c r="G17" s="6">
        <f t="shared" ref="G17:G23" si="4">D17-E17</f>
        <v>0</v>
      </c>
    </row>
    <row r="18" spans="1:7" x14ac:dyDescent="0.2">
      <c r="A18" s="30" t="s">
        <v>110</v>
      </c>
      <c r="B18" s="6">
        <v>0</v>
      </c>
      <c r="C18" s="6">
        <v>0</v>
      </c>
      <c r="D18" s="6">
        <f t="shared" ref="D18:D23" si="5">B18+C18</f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111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30" t="s">
        <v>112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x14ac:dyDescent="0.2">
      <c r="A21" s="30" t="s">
        <v>113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30" t="s">
        <v>114</v>
      </c>
      <c r="B22" s="6">
        <v>5842052.3099999996</v>
      </c>
      <c r="C22" s="6">
        <v>0</v>
      </c>
      <c r="D22" s="6">
        <f t="shared" si="5"/>
        <v>5842052.3099999996</v>
      </c>
      <c r="E22" s="6">
        <v>2209215.12</v>
      </c>
      <c r="F22" s="6">
        <v>2209215.12</v>
      </c>
      <c r="G22" s="6">
        <f t="shared" si="4"/>
        <v>3632837.1899999995</v>
      </c>
    </row>
    <row r="23" spans="1:7" x14ac:dyDescent="0.2">
      <c r="A23" s="30" t="s">
        <v>115</v>
      </c>
      <c r="B23" s="6">
        <v>974583.96</v>
      </c>
      <c r="C23" s="6">
        <v>-200000</v>
      </c>
      <c r="D23" s="6">
        <f t="shared" si="5"/>
        <v>774583.96</v>
      </c>
      <c r="E23" s="6">
        <v>405006.48</v>
      </c>
      <c r="F23" s="6">
        <v>405006.48</v>
      </c>
      <c r="G23" s="6">
        <f t="shared" si="4"/>
        <v>369577.48</v>
      </c>
    </row>
    <row r="24" spans="1:7" x14ac:dyDescent="0.2">
      <c r="A24" s="21"/>
    </row>
    <row r="25" spans="1:7" x14ac:dyDescent="0.2">
      <c r="A25" s="20" t="s">
        <v>116</v>
      </c>
      <c r="B25" s="43">
        <f t="shared" ref="B25:G25" si="6">SUM(B26:B34)</f>
        <v>0</v>
      </c>
      <c r="C25" s="43">
        <f t="shared" si="6"/>
        <v>0</v>
      </c>
      <c r="D25" s="43">
        <f t="shared" si="6"/>
        <v>0</v>
      </c>
      <c r="E25" s="43">
        <f t="shared" si="6"/>
        <v>0</v>
      </c>
      <c r="F25" s="43">
        <f t="shared" si="6"/>
        <v>0</v>
      </c>
      <c r="G25" s="43">
        <f t="shared" si="6"/>
        <v>0</v>
      </c>
    </row>
    <row r="26" spans="1:7" x14ac:dyDescent="0.2">
      <c r="A26" s="30" t="s">
        <v>117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 t="shared" ref="G26:G34" si="7">D26-E26</f>
        <v>0</v>
      </c>
    </row>
    <row r="27" spans="1:7" x14ac:dyDescent="0.2">
      <c r="A27" s="30" t="s">
        <v>118</v>
      </c>
      <c r="B27" s="6">
        <v>0</v>
      </c>
      <c r="C27" s="6">
        <v>0</v>
      </c>
      <c r="D27" s="6">
        <f t="shared" ref="D27:D34" si="8">B27+C27</f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119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120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121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122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30" t="s">
        <v>123</v>
      </c>
      <c r="B32" s="6">
        <v>0</v>
      </c>
      <c r="C32" s="6">
        <v>0</v>
      </c>
      <c r="D32" s="6">
        <f t="shared" si="8"/>
        <v>0</v>
      </c>
      <c r="E32" s="6">
        <v>0</v>
      </c>
      <c r="F32" s="6">
        <v>0</v>
      </c>
      <c r="G32" s="6">
        <f t="shared" si="7"/>
        <v>0</v>
      </c>
    </row>
    <row r="33" spans="1:7" x14ac:dyDescent="0.2">
      <c r="A33" s="30" t="s">
        <v>124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30" t="s">
        <v>125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1"/>
    </row>
    <row r="36" spans="1:7" x14ac:dyDescent="0.2">
      <c r="A36" s="20" t="s">
        <v>126</v>
      </c>
      <c r="B36" s="43">
        <f t="shared" ref="B36:G36" si="9">SUM(B37:B40)</f>
        <v>0</v>
      </c>
      <c r="C36" s="43">
        <f t="shared" si="9"/>
        <v>0</v>
      </c>
      <c r="D36" s="43">
        <f t="shared" si="9"/>
        <v>0</v>
      </c>
      <c r="E36" s="43">
        <f t="shared" si="9"/>
        <v>0</v>
      </c>
      <c r="F36" s="43">
        <f t="shared" si="9"/>
        <v>0</v>
      </c>
      <c r="G36" s="43">
        <f t="shared" si="9"/>
        <v>0</v>
      </c>
    </row>
    <row r="37" spans="1:7" x14ac:dyDescent="0.2">
      <c r="A37" s="30" t="s">
        <v>127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>D37-E37</f>
        <v>0</v>
      </c>
    </row>
    <row r="38" spans="1:7" ht="22.5" x14ac:dyDescent="0.2">
      <c r="A38" s="30" t="s">
        <v>128</v>
      </c>
      <c r="B38" s="6">
        <v>0</v>
      </c>
      <c r="C38" s="6">
        <v>0</v>
      </c>
      <c r="D38" s="6">
        <f>B38+C38</f>
        <v>0</v>
      </c>
      <c r="E38" s="6">
        <v>0</v>
      </c>
      <c r="F38" s="6">
        <v>0</v>
      </c>
      <c r="G38" s="6">
        <f>D38-E38</f>
        <v>0</v>
      </c>
    </row>
    <row r="39" spans="1:7" x14ac:dyDescent="0.2">
      <c r="A39" s="30" t="s">
        <v>129</v>
      </c>
      <c r="B39" s="6">
        <v>0</v>
      </c>
      <c r="C39" s="6">
        <v>0</v>
      </c>
      <c r="D39" s="6">
        <f>B39+C39</f>
        <v>0</v>
      </c>
      <c r="E39" s="6">
        <v>0</v>
      </c>
      <c r="F39" s="6">
        <v>0</v>
      </c>
      <c r="G39" s="6">
        <f>D39-E39</f>
        <v>0</v>
      </c>
    </row>
    <row r="40" spans="1:7" x14ac:dyDescent="0.2">
      <c r="A40" s="30" t="s">
        <v>130</v>
      </c>
      <c r="B40" s="6">
        <v>0</v>
      </c>
      <c r="C40" s="6">
        <v>0</v>
      </c>
      <c r="D40" s="6">
        <f>B40+C40</f>
        <v>0</v>
      </c>
      <c r="E40" s="6">
        <v>0</v>
      </c>
      <c r="F40" s="6">
        <v>0</v>
      </c>
      <c r="G40" s="6">
        <f>D40-E40</f>
        <v>0</v>
      </c>
    </row>
    <row r="41" spans="1:7" x14ac:dyDescent="0.2">
      <c r="A41" s="21"/>
    </row>
    <row r="42" spans="1:7" x14ac:dyDescent="0.2">
      <c r="A42" s="23" t="s">
        <v>77</v>
      </c>
      <c r="B42" s="12">
        <f t="shared" ref="B42:G42" si="10">SUM(B36+B25+B16+B6)</f>
        <v>10972625</v>
      </c>
      <c r="C42" s="12">
        <f t="shared" si="10"/>
        <v>0</v>
      </c>
      <c r="D42" s="12">
        <f t="shared" si="10"/>
        <v>10972625</v>
      </c>
      <c r="E42" s="12">
        <f t="shared" si="10"/>
        <v>4266897.2300000004</v>
      </c>
      <c r="F42" s="12">
        <f t="shared" si="10"/>
        <v>4266897.2300000004</v>
      </c>
      <c r="G42" s="12">
        <f t="shared" si="10"/>
        <v>6705727.7699999996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Mony</cp:lastModifiedBy>
  <cp:revision/>
  <dcterms:created xsi:type="dcterms:W3CDTF">2014-02-10T03:37:14Z</dcterms:created>
  <dcterms:modified xsi:type="dcterms:W3CDTF">2023-08-04T21:29:50Z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