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2645" yWindow="-90" windowWidth="12960" windowHeight="4755"/>
  </bookViews>
  <sheets>
    <sheet name="Mxx E-M 2016" sheetId="1" r:id="rId1"/>
    <sheet name="Mxx Conciliaciones" sheetId="3" r:id="rId2"/>
    <sheet name="Mxx Notas" sheetId="2" r:id="rId3"/>
  </sheets>
  <definedNames>
    <definedName name="_xlnm.Print_Area" localSheetId="0">'Mxx E-M 2016'!$A$1:$G$62</definedName>
  </definedNames>
  <calcPr calcId="145621"/>
</workbook>
</file>

<file path=xl/calcChain.xml><?xml version="1.0" encoding="utf-8"?>
<calcChain xmlns="http://schemas.openxmlformats.org/spreadsheetml/2006/main">
  <c r="F13" i="1" l="1"/>
  <c r="F10" i="1"/>
  <c r="F12" i="1"/>
  <c r="F7" i="1"/>
  <c r="F6" i="1"/>
  <c r="F5" i="1"/>
  <c r="F26" i="3" l="1"/>
  <c r="C20" i="3"/>
  <c r="C62" i="3"/>
  <c r="C74" i="3" l="1"/>
  <c r="C76" i="3" s="1"/>
  <c r="G48" i="3"/>
  <c r="G46" i="3"/>
  <c r="C65" i="3" l="1"/>
  <c r="C67" i="3" s="1"/>
  <c r="E18" i="2"/>
  <c r="E52" i="3"/>
  <c r="F44" i="3"/>
  <c r="C8" i="3"/>
  <c r="C53" i="3" l="1"/>
  <c r="C35" i="3"/>
  <c r="C15" i="3"/>
  <c r="C9" i="3"/>
  <c r="C21" i="3" l="1"/>
  <c r="C61" i="3"/>
</calcChain>
</file>

<file path=xl/comments1.xml><?xml version="1.0" encoding="utf-8"?>
<comments xmlns="http://schemas.openxmlformats.org/spreadsheetml/2006/main">
  <authors>
    <author>Autor</author>
  </authors>
  <commentList>
    <comment ref="A9" authorId="0">
      <text>
        <r>
          <rPr>
            <b/>
            <sz val="9"/>
            <color indexed="81"/>
            <rFont val="Tahoma"/>
            <family val="2"/>
          </rPr>
          <t xml:space="preserve">LQZ: </t>
        </r>
        <r>
          <rPr>
            <sz val="9"/>
            <color indexed="81"/>
            <rFont val="Tahoma"/>
            <family val="2"/>
          </rPr>
          <t>Si no cuadra, checar si la diferencia corresponde al "Ahorro y desahorro"</t>
        </r>
      </text>
    </comment>
  </commentList>
</comments>
</file>

<file path=xl/sharedStrings.xml><?xml version="1.0" encoding="utf-8"?>
<sst xmlns="http://schemas.openxmlformats.org/spreadsheetml/2006/main" count="314" uniqueCount="219">
  <si>
    <t>CUENTA</t>
  </si>
  <si>
    <t>CONCEPTO</t>
  </si>
  <si>
    <t>ESF</t>
  </si>
  <si>
    <t>Digitales ≠ Impresos</t>
  </si>
  <si>
    <t>1000 = 2000 + 3000</t>
  </si>
  <si>
    <t>Activo = Pasivo + Hacienda Pública</t>
  </si>
  <si>
    <t>Activo</t>
  </si>
  <si>
    <t>Pasivo</t>
  </si>
  <si>
    <t>Hacienda Pública</t>
  </si>
  <si>
    <t>Ahorro / Desahorro</t>
  </si>
  <si>
    <t>Efectivo y Equivalentes</t>
  </si>
  <si>
    <t>EA</t>
  </si>
  <si>
    <t>4000 - 5000 = 3210</t>
  </si>
  <si>
    <t>Ingresos - Egresos = Ahorro / Desahorro</t>
  </si>
  <si>
    <t>Ingresos</t>
  </si>
  <si>
    <t>Egresos</t>
  </si>
  <si>
    <t>EVHP</t>
  </si>
  <si>
    <t>Impresos ≠ digitales</t>
  </si>
  <si>
    <t>EFE</t>
  </si>
  <si>
    <t>Origen - Aplicación = Flujo Neto (Operación)</t>
  </si>
  <si>
    <t>Origen - Aplicación = Flujo Neto (Inversión)</t>
  </si>
  <si>
    <t>Origen - Aplicación = Flujo Neto (Financiamiento)</t>
  </si>
  <si>
    <t>Suma de los flujos = Incremento/Disminución Neta 1110</t>
  </si>
  <si>
    <t>Efectivo y Equivalentes al final del periodo</t>
  </si>
  <si>
    <t>BC</t>
  </si>
  <si>
    <t>Cargos y abonos en equilibrio</t>
  </si>
  <si>
    <r>
      <t xml:space="preserve">Equilibrio presupuestal en Ptto. </t>
    </r>
    <r>
      <rPr>
        <b/>
        <sz val="12"/>
        <color rgb="FFFF0000"/>
        <rFont val="Arial"/>
        <family val="2"/>
      </rPr>
      <t>Estimado y Aprobado</t>
    </r>
  </si>
  <si>
    <t>Equilibrio presupuestal en Ptto. Modificado</t>
  </si>
  <si>
    <r>
      <t xml:space="preserve">Equilibrio presupuestal en Ptto. </t>
    </r>
    <r>
      <rPr>
        <b/>
        <sz val="12"/>
        <color rgb="FFFF0000"/>
        <rFont val="Arial"/>
        <family val="2"/>
      </rPr>
      <t>Aprobado</t>
    </r>
  </si>
  <si>
    <t>EAEPE vs (CFG-CP, CA, CE-COG)</t>
  </si>
  <si>
    <t>GCP vs. EAEPE</t>
  </si>
  <si>
    <t>Obsrvs.</t>
  </si>
  <si>
    <t xml:space="preserve">CRUCES Y CUADRES SISTEMA SIHP-SAP </t>
  </si>
  <si>
    <t>Estados Financieros</t>
  </si>
  <si>
    <t>EA vs NDYM</t>
  </si>
  <si>
    <t>EAA</t>
  </si>
  <si>
    <t>EADOP</t>
  </si>
  <si>
    <t>Ingresos ≠ Conciliacion Ingresos</t>
  </si>
  <si>
    <t>Egresos ≠ Conciliacion Egresos</t>
  </si>
  <si>
    <t>Origenes ≠ Aplicaciones</t>
  </si>
  <si>
    <t>ECSF</t>
  </si>
  <si>
    <t>EAIP-EAEPE</t>
  </si>
  <si>
    <t>EAIP vs EAEPE</t>
  </si>
  <si>
    <t>EAIP vs. EAEPE (CFG-CP, CA, CE-COG)</t>
  </si>
  <si>
    <t>Formulas 2016</t>
  </si>
  <si>
    <t>Ptto Ingresos</t>
  </si>
  <si>
    <t>Ingresos Devengados ≠ Conciliacion Ingresos</t>
  </si>
  <si>
    <t>Egresos Devengados ≠ Conciliacion Egresos</t>
  </si>
  <si>
    <t>CHECAR</t>
  </si>
  <si>
    <t>OK</t>
  </si>
  <si>
    <t>ESF vs. EADOP  (Deuda ≠ EADOP)</t>
  </si>
  <si>
    <t xml:space="preserve">    2131     Porción a CP de la DP</t>
  </si>
  <si>
    <t xml:space="preserve">    2133     Porción a CP de Arrend. Fin.</t>
  </si>
  <si>
    <t xml:space="preserve">    2141     Títulos y Val. de la DP Int.</t>
  </si>
  <si>
    <r>
      <t xml:space="preserve">ESF vs. </t>
    </r>
    <r>
      <rPr>
        <b/>
        <sz val="12"/>
        <color rgb="FF0070C0"/>
        <rFont val="Arial"/>
        <family val="2"/>
      </rPr>
      <t>BC</t>
    </r>
  </si>
  <si>
    <r>
      <t xml:space="preserve">ESF vs. </t>
    </r>
    <r>
      <rPr>
        <b/>
        <sz val="12"/>
        <color rgb="FF0070C0"/>
        <rFont val="Arial"/>
        <family val="2"/>
      </rPr>
      <t>EVHP</t>
    </r>
  </si>
  <si>
    <r>
      <t xml:space="preserve">ESF vs. </t>
    </r>
    <r>
      <rPr>
        <b/>
        <sz val="12"/>
        <color rgb="FF0070C0"/>
        <rFont val="Arial"/>
        <family val="2"/>
      </rPr>
      <t>EA</t>
    </r>
  </si>
  <si>
    <r>
      <t xml:space="preserve">EA vs. </t>
    </r>
    <r>
      <rPr>
        <b/>
        <sz val="12"/>
        <color rgb="FF0070C0"/>
        <rFont val="Arial"/>
        <family val="2"/>
      </rPr>
      <t>EVHP</t>
    </r>
  </si>
  <si>
    <r>
      <t xml:space="preserve">ESF vs. </t>
    </r>
    <r>
      <rPr>
        <b/>
        <sz val="12"/>
        <color rgb="FF0070C0"/>
        <rFont val="Arial"/>
        <family val="2"/>
      </rPr>
      <t>EAA</t>
    </r>
  </si>
  <si>
    <r>
      <t xml:space="preserve">ESF vs. </t>
    </r>
    <r>
      <rPr>
        <b/>
        <sz val="12"/>
        <color rgb="FF0070C0"/>
        <rFont val="Arial"/>
        <family val="2"/>
      </rPr>
      <t xml:space="preserve">EADOP </t>
    </r>
  </si>
  <si>
    <r>
      <t xml:space="preserve">EA vs </t>
    </r>
    <r>
      <rPr>
        <b/>
        <sz val="12"/>
        <color rgb="FF0070C0"/>
        <rFont val="Arial"/>
        <family val="2"/>
      </rPr>
      <t>BC</t>
    </r>
  </si>
  <si>
    <t>CONCILIACIÓN ENTRE LOS INGRESOS PRESUPUESTARIOS Y CONTABLES</t>
  </si>
  <si>
    <t>Conciliacion_Ig</t>
  </si>
  <si>
    <t>NOMBRE DE LA CUENTA</t>
  </si>
  <si>
    <t>IMPORTE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</si>
  <si>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</si>
  <si>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</si>
  <si>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</si>
  <si>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</si>
  <si>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</si>
  <si>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</si>
  <si>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</si>
  <si>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</si>
  <si>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</si>
  <si>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</si>
  <si>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00</t>
  </si>
  <si>
    <t>Ingresos derivados de financiamientos</t>
  </si>
  <si>
    <t>Otros ingresos presupuestarios no contables</t>
  </si>
  <si>
    <t>4. Ingresos Contables (4 = 1 + 2 - 3)</t>
  </si>
  <si>
    <t>CONCILIACIÓN ENTRE LOS EGRESOS PRESUPUESTARIOS Y LOS GASTOS CONTABLES</t>
  </si>
  <si>
    <t>Conciliacion_Eg</t>
  </si>
  <si>
    <t>1. Total de egresos (presupuestarios)</t>
  </si>
  <si>
    <t>2. Menos egresos presupuestarios no contables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</si>
  <si>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</si>
  <si>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</si>
  <si>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</si>
  <si>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</si>
  <si>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</si>
  <si>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</si>
  <si>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</si>
  <si>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5800-6100-6300</t>
  </si>
  <si>
    <t>Bienes inmuebles</t>
  </si>
  <si>
    <t>Activos intangibles</t>
  </si>
  <si>
    <t>Obra pública en bienes propios</t>
  </si>
  <si>
    <t>Acciones y participaciones de capital</t>
  </si>
  <si>
    <t>Compra de títulos y valores</t>
  </si>
  <si>
    <t>Inversiones en fideicomisos, mandatos y otros análogos</t>
  </si>
  <si>
    <t>Provisiones para contingencias y otras erogaciones especiales</t>
  </si>
  <si>
    <t>Amortización de la deuda pública</t>
  </si>
  <si>
    <t>Adeudos de ejercicios fiscales anteriores (ADEFAS)</t>
  </si>
  <si>
    <t>Otros egresos presupuestales no contables</t>
  </si>
  <si>
    <t>3. Más gastos contables no presupuestales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</si>
  <si>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</si>
  <si>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</si>
  <si>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</si>
  <si>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u obsolescencia</t>
  </si>
  <si>
    <t>Aumento por insuficiencia de provisiones</t>
  </si>
  <si>
    <t>Otros gastos</t>
  </si>
  <si>
    <t>Otros gastos contables no presupuestales</t>
  </si>
  <si>
    <t>4. Total de Gasto Contable (4 = 1 - 2 + 3)</t>
  </si>
  <si>
    <t>NOTAS A LOS ESTADOS FINANCIEROS</t>
  </si>
  <si>
    <t>NOTAS</t>
  </si>
  <si>
    <t>DESCRIPCIÓN</t>
  </si>
  <si>
    <t>I. NOTAS DE DESGLOSE:</t>
  </si>
  <si>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</si>
  <si>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</si>
  <si>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</si>
  <si>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</si>
  <si>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</si>
  <si>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</si>
  <si>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</si>
  <si>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ESF-04</t>
  </si>
  <si>
    <t>BIENES DISPONIBLES PARA SU TRANSFORMACIÓN ESTIMACIONES Y DETERIOROS</t>
  </si>
  <si>
    <t>ESF-05</t>
  </si>
  <si>
    <t>INVENTARIO Y ALMACENES</t>
  </si>
  <si>
    <t>ESF-06</t>
  </si>
  <si>
    <t>FIDEICOMISOS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</si>
  <si>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</si>
  <si>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</si>
  <si>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</si>
  <si>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</si>
  <si>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</si>
  <si>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</si>
  <si>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</si>
  <si>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</si>
  <si>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</si>
  <si>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</si>
  <si>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</si>
  <si>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</si>
  <si>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</si>
  <si>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DIFERIDOS Y OTROS PASIVOS</t>
  </si>
  <si>
    <t>ESF-14</t>
  </si>
  <si>
    <t>OTROS PASIVOS CIRCULANTES</t>
  </si>
  <si>
    <t>ESF-15</t>
  </si>
  <si>
    <t>DEUDA PÚBLICA A LARGO PLAZO</t>
  </si>
  <si>
    <t>EA-01</t>
  </si>
  <si>
    <t>INGRESOS</t>
  </si>
  <si>
    <t>EA-02</t>
  </si>
  <si>
    <t>OTROS INGRESOS</t>
  </si>
  <si>
    <t>EA-03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</si>
  <si>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</si>
  <si>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</si>
  <si>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</si>
  <si>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</si>
  <si>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</si>
  <si>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</si>
  <si>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</si>
  <si>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</si>
  <si>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</si>
  <si>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EFE-03</t>
  </si>
  <si>
    <t>CONCILIACIÓN DEL FLUJO DE EFECTIVO</t>
  </si>
  <si>
    <t>II. DE MEMORIA (DE ORDEN):</t>
  </si>
  <si>
    <t>Memoria</t>
  </si>
  <si>
    <t>CONTABLES</t>
  </si>
  <si>
    <t>PRESUPUESTALES</t>
  </si>
  <si>
    <t>*   Flujo Inicial (EFE-01)</t>
  </si>
  <si>
    <r>
      <t xml:space="preserve">Equilibrio presupuestal en Ptto. </t>
    </r>
    <r>
      <rPr>
        <b/>
        <sz val="12"/>
        <color rgb="FFFF0000"/>
        <rFont val="Arial"/>
        <family val="2"/>
      </rPr>
      <t>Modificado</t>
    </r>
  </si>
  <si>
    <r>
      <t xml:space="preserve">Ptto. </t>
    </r>
    <r>
      <rPr>
        <b/>
        <sz val="12"/>
        <color rgb="FFFF0000"/>
        <rFont val="Arial"/>
        <family val="2"/>
      </rPr>
      <t>Aprobado</t>
    </r>
  </si>
  <si>
    <r>
      <t>Ptto.</t>
    </r>
    <r>
      <rPr>
        <b/>
        <sz val="12"/>
        <color rgb="FFFF0000"/>
        <rFont val="Arial"/>
        <family val="2"/>
      </rPr>
      <t xml:space="preserve"> Modificado</t>
    </r>
  </si>
  <si>
    <t>Ptto Egresos</t>
  </si>
  <si>
    <t>EA Periodo actual</t>
  </si>
  <si>
    <t>Diferencia</t>
  </si>
  <si>
    <t>EAEPE Colum Devengado</t>
  </si>
  <si>
    <t>**  1000 Servicios Personales</t>
  </si>
  <si>
    <t>**  2000 Materiales y Suministros</t>
  </si>
  <si>
    <t>**  3000 Servicios Generales</t>
  </si>
  <si>
    <t>**  4000 Transf, Asign, Subsidios y Otra</t>
  </si>
  <si>
    <t>**  5000 Bienes Muebles,Inmuebles,Intang</t>
  </si>
  <si>
    <t>**  6000 Inversion Pública</t>
  </si>
  <si>
    <t>**  7000 Inversiones Financ y Otras Prov</t>
  </si>
  <si>
    <t>**  9000 Deuda Pública</t>
  </si>
  <si>
    <t>Zl-051 dev/rec/pag</t>
  </si>
  <si>
    <t>Edos financ.</t>
  </si>
  <si>
    <t>Notas</t>
  </si>
  <si>
    <t>No esta marcado en el ESF-12</t>
  </si>
  <si>
    <t>DIFERENCIA</t>
  </si>
  <si>
    <r>
      <t xml:space="preserve">ESF vs. </t>
    </r>
    <r>
      <rPr>
        <b/>
        <sz val="12"/>
        <color rgb="FF0070C0"/>
        <rFont val="Arial"/>
        <family val="2"/>
      </rPr>
      <t>EFE vs BC</t>
    </r>
  </si>
  <si>
    <r>
      <t>ESF vs.</t>
    </r>
    <r>
      <rPr>
        <b/>
        <sz val="12"/>
        <color rgb="FF0070C0"/>
        <rFont val="Arial"/>
        <family val="2"/>
      </rPr>
      <t xml:space="preserve"> EAA</t>
    </r>
  </si>
  <si>
    <r>
      <rPr>
        <b/>
        <sz val="12"/>
        <color theme="1"/>
        <rFont val="Calibri"/>
        <family val="2"/>
        <scheme val="minor"/>
      </rPr>
      <t xml:space="preserve">Que la información de los años 2015 y 2014 </t>
    </r>
    <r>
      <rPr>
        <sz val="11"/>
        <color theme="1"/>
        <rFont val="Calibri"/>
        <family val="2"/>
        <scheme val="minor"/>
      </rPr>
      <t>corresponda al periodo del trimestre. Checar con</t>
    </r>
    <r>
      <rPr>
        <b/>
        <sz val="11"/>
        <color rgb="FF00B050"/>
        <rFont val="Calibri"/>
        <family val="2"/>
        <scheme val="minor"/>
      </rPr>
      <t xml:space="preserve"> ZL-003 en su trimestre  CORRESPONDIENTE</t>
    </r>
  </si>
  <si>
    <r>
      <rPr>
        <b/>
        <sz val="12"/>
        <color theme="1"/>
        <rFont val="Calibri"/>
        <family val="2"/>
        <scheme val="minor"/>
      </rPr>
      <t xml:space="preserve">Que las </t>
    </r>
    <r>
      <rPr>
        <b/>
        <sz val="11"/>
        <color theme="1"/>
        <rFont val="Calibri"/>
        <family val="2"/>
        <scheme val="minor"/>
      </rPr>
      <t xml:space="preserve">columnas y filas </t>
    </r>
    <r>
      <rPr>
        <sz val="11"/>
        <color theme="1"/>
        <rFont val="Calibri"/>
        <family val="2"/>
        <scheme val="minor"/>
      </rPr>
      <t>chequen exactamente con los formatos ASEG ≠ SIHP/SAP</t>
    </r>
  </si>
  <si>
    <r>
      <rPr>
        <b/>
        <sz val="12"/>
        <color theme="1"/>
        <rFont val="Calibri"/>
        <family val="2"/>
        <scheme val="minor"/>
      </rPr>
      <t xml:space="preserve">Que las sumas </t>
    </r>
    <r>
      <rPr>
        <sz val="11"/>
        <color theme="1"/>
        <rFont val="Calibri"/>
        <family val="2"/>
        <scheme val="minor"/>
      </rPr>
      <t>de los totales chequen con la suma de los subtotales en cada informe del SAP (opciones-opciones-excell)</t>
    </r>
  </si>
  <si>
    <r>
      <rPr>
        <b/>
        <sz val="12"/>
        <color theme="1"/>
        <rFont val="Calibri"/>
        <family val="2"/>
        <scheme val="minor"/>
      </rPr>
      <t>En los informes</t>
    </r>
    <r>
      <rPr>
        <sz val="11"/>
        <color theme="1"/>
        <rFont val="Calibri"/>
        <family val="2"/>
        <scheme val="minor"/>
      </rPr>
      <t xml:space="preserve"> que no contengan información  y PONER </t>
    </r>
    <r>
      <rPr>
        <b/>
        <sz val="11"/>
        <color rgb="FF00B050"/>
        <rFont val="Calibri"/>
        <family val="2"/>
        <scheme val="minor"/>
      </rPr>
      <t>"NO APLICA"</t>
    </r>
  </si>
  <si>
    <r>
      <rPr>
        <b/>
        <sz val="12"/>
        <color theme="1"/>
        <rFont val="Calibri"/>
        <family val="2"/>
        <scheme val="minor"/>
      </rPr>
      <t xml:space="preserve">Que el desgregado de las formulas </t>
    </r>
    <r>
      <rPr>
        <b/>
        <sz val="12"/>
        <color rgb="FF00B050"/>
        <rFont val="Calibri"/>
        <family val="2"/>
        <scheme val="minor"/>
      </rPr>
      <t xml:space="preserve">SÍ </t>
    </r>
    <r>
      <rPr>
        <sz val="11"/>
        <color theme="1"/>
        <rFont val="Calibri"/>
        <family val="2"/>
        <scheme val="minor"/>
      </rPr>
      <t>arrastre bien los datos en los informes presupuestales</t>
    </r>
  </si>
  <si>
    <r>
      <rPr>
        <b/>
        <sz val="12"/>
        <color theme="1"/>
        <rFont val="Calibri"/>
        <family val="2"/>
        <scheme val="minor"/>
      </rPr>
      <t xml:space="preserve">Que las notas 190 NOT DIN </t>
    </r>
    <r>
      <rPr>
        <sz val="11"/>
        <color theme="1"/>
        <rFont val="Calibri"/>
        <family val="2"/>
        <scheme val="minor"/>
      </rPr>
      <t>en los formatos ASEG chequen con los formatos SAP en los importes y suma de los desgloses</t>
    </r>
  </si>
  <si>
    <t>Del 01 enero al 31 de marzo de 2016</t>
  </si>
  <si>
    <t>SUMA: Menos egresos presupuestarios no contables</t>
  </si>
  <si>
    <t>COMPROBACIÓN</t>
  </si>
  <si>
    <t>SUMA:  Más gastos contables no presupuestales</t>
  </si>
  <si>
    <t>IGUAL A: Total de Gasto Contable (4 = 1 - 2 + 3)</t>
  </si>
  <si>
    <t>0K</t>
  </si>
  <si>
    <t>CRUCES, COTEJOS, COMPROBACIONES</t>
  </si>
  <si>
    <r>
      <rPr>
        <b/>
        <i/>
        <sz val="14"/>
        <color rgb="FF7030A0"/>
        <rFont val="Arial"/>
        <family val="2"/>
      </rPr>
      <t xml:space="preserve">EAIP </t>
    </r>
    <r>
      <rPr>
        <b/>
        <i/>
        <sz val="11"/>
        <color rgb="FF7030A0"/>
        <rFont val="Arial"/>
        <family val="2"/>
      </rPr>
      <t>Colum Devengado</t>
    </r>
  </si>
  <si>
    <r>
      <rPr>
        <b/>
        <i/>
        <sz val="14"/>
        <color rgb="FF7030A0"/>
        <rFont val="Arial"/>
        <family val="2"/>
      </rPr>
      <t>EA</t>
    </r>
    <r>
      <rPr>
        <b/>
        <i/>
        <sz val="11"/>
        <color rgb="FF7030A0"/>
        <rFont val="Arial"/>
        <family val="2"/>
      </rPr>
      <t xml:space="preserve"> Periodo actual</t>
    </r>
  </si>
  <si>
    <t>0K suma</t>
  </si>
  <si>
    <r>
      <t xml:space="preserve">DE DESGLOSE </t>
    </r>
    <r>
      <rPr>
        <b/>
        <sz val="12"/>
        <color theme="9" tint="-0.499984740745262"/>
        <rFont val="Arial Black"/>
        <family val="2"/>
      </rPr>
      <t xml:space="preserve"> INGRESOS</t>
    </r>
    <r>
      <rPr>
        <b/>
        <sz val="12"/>
        <color theme="9" tint="-0.499984740745262"/>
        <rFont val="Arial"/>
        <family val="2"/>
      </rPr>
      <t xml:space="preserve"> 1er trimestre del Informe finaciero</t>
    </r>
  </si>
  <si>
    <r>
      <t xml:space="preserve">CONCILIACIÓN ENTRE LOS </t>
    </r>
    <r>
      <rPr>
        <b/>
        <sz val="12"/>
        <color rgb="FF0070C0"/>
        <rFont val="Arial Black"/>
        <family val="2"/>
      </rPr>
      <t>INGRESOS</t>
    </r>
    <r>
      <rPr>
        <b/>
        <sz val="12"/>
        <color rgb="FF0070C0"/>
        <rFont val="Arial"/>
        <family val="2"/>
      </rPr>
      <t xml:space="preserve"> PRESUPUESTARIOS Y CONTABLES</t>
    </r>
  </si>
  <si>
    <r>
      <t xml:space="preserve">DE DESGLOSE </t>
    </r>
    <r>
      <rPr>
        <b/>
        <sz val="12"/>
        <color theme="9" tint="-0.499984740745262"/>
        <rFont val="Arial Black"/>
        <family val="2"/>
      </rPr>
      <t xml:space="preserve"> EGRESOS</t>
    </r>
    <r>
      <rPr>
        <b/>
        <sz val="12"/>
        <color theme="9" tint="-0.499984740745262"/>
        <rFont val="Arial"/>
        <family val="2"/>
      </rPr>
      <t xml:space="preserve"> 1er trimestre del Informe finaciero</t>
    </r>
  </si>
  <si>
    <r>
      <t xml:space="preserve">CONCILIACIÓN ENTRE LOS </t>
    </r>
    <r>
      <rPr>
        <b/>
        <sz val="12"/>
        <color rgb="FF0070C0"/>
        <rFont val="Arial Black"/>
        <family val="2"/>
      </rPr>
      <t xml:space="preserve">EGRESOS </t>
    </r>
    <r>
      <rPr>
        <b/>
        <sz val="12"/>
        <color rgb="FF0070C0"/>
        <rFont val="Arial"/>
        <family val="2"/>
      </rPr>
      <t>PRESUPUESTARIOS Y LOS GASTOS CONTABLES</t>
    </r>
  </si>
  <si>
    <r>
      <rPr>
        <b/>
        <sz val="12"/>
        <color theme="1"/>
        <rFont val="Calibri"/>
        <family val="2"/>
        <scheme val="minor"/>
      </rPr>
      <t>Determinar cuales informes</t>
    </r>
    <r>
      <rPr>
        <b/>
        <u/>
        <sz val="12"/>
        <color theme="1"/>
        <rFont val="Calibri"/>
        <family val="2"/>
        <scheme val="minor"/>
      </rPr>
      <t xml:space="preserve"> NO</t>
    </r>
    <r>
      <rPr>
        <sz val="11"/>
        <color theme="1"/>
        <rFont val="Calibri"/>
        <family val="2"/>
        <scheme val="minor"/>
      </rPr>
      <t xml:space="preserve"> los genera el </t>
    </r>
    <r>
      <rPr>
        <b/>
        <sz val="11"/>
        <color theme="1"/>
        <rFont val="Calibri"/>
        <family val="2"/>
        <scheme val="minor"/>
      </rPr>
      <t>SAP</t>
    </r>
    <r>
      <rPr>
        <sz val="11"/>
        <color theme="1"/>
        <rFont val="Calibri"/>
        <family val="2"/>
        <scheme val="minor"/>
      </rPr>
      <t xml:space="preserve"> para estudiar su instructivo y sugerir llenarlos manualmente</t>
    </r>
    <r>
      <rPr>
        <b/>
        <sz val="11"/>
        <color theme="1"/>
        <rFont val="Calibri"/>
        <family val="2"/>
        <scheme val="minor"/>
      </rPr>
      <t xml:space="preserve"> SEGÚN DATOS ESPECIFICOS</t>
    </r>
    <r>
      <rPr>
        <sz val="11"/>
        <color theme="1"/>
        <rFont val="Calibri"/>
        <family val="2"/>
        <scheme val="minor"/>
      </rPr>
      <t xml:space="preserve"> de ente.</t>
    </r>
  </si>
  <si>
    <t>COMPARATIVO</t>
  </si>
  <si>
    <t>AHORRO/DESAHORRO</t>
  </si>
  <si>
    <t>EAIP-ZL-051</t>
  </si>
  <si>
    <t>EAEPE- ZL-051</t>
  </si>
  <si>
    <t>00 Ingresos derivados de finan EAIP</t>
  </si>
  <si>
    <t>3.2.2</t>
  </si>
  <si>
    <t>Ente Pco. : Mxxx</t>
  </si>
  <si>
    <t>Mxxx  MUNICIPIO DE xxxxxx, GTO.</t>
  </si>
  <si>
    <t>ASEG CRUCES DEL INFORME FINANCIERO TRIMESTRAL 2018</t>
  </si>
  <si>
    <t>Periodo: 2er trimestre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</si>
</sst>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\-#,##0.00;#,##0.00;&quot; &quot;"/>
    <numFmt numFmtId="165" formatCode="#,##0.00_ ;\-#,##0.00\ "/>
    <numFmt numFmtId="166" formatCode="#,##0.00;\-#,##0.00;&quot; &quot;"/>
    <numFmt numFmtId="167" formatCode="#,##0.0000000_ ;\-#,##0.0000000\ "/>
    <numFmt numFmtId="168" formatCode="_-[$€-2]* #,##0.00_-;\-[$€-2]* #,##0.00_-;_-[$€-2]* &quot;-&quot;??_-"/>
    <numFmt numFmtId="169" formatCode="#,##0.0_ ;\-#,##0.0\ "/>
  </numFmts>
  <fonts count="5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rgb="FF7030A0"/>
      <name val="Arial Black"/>
      <family val="2"/>
    </font>
    <font>
      <b/>
      <sz val="12"/>
      <color rgb="FF0070C0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4"/>
      <name val="Arial"/>
      <family val="2"/>
    </font>
    <font>
      <b/>
      <sz val="12"/>
      <color rgb="FF0070C0"/>
      <name val="Arial"/>
      <family val="2"/>
    </font>
    <font>
      <b/>
      <sz val="11"/>
      <color rgb="FF0070C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92D050"/>
      <name val="Arial"/>
      <family val="2"/>
    </font>
    <font>
      <sz val="8"/>
      <color theme="0"/>
      <name val="Arial"/>
      <family val="2"/>
    </font>
    <font>
      <sz val="8"/>
      <color rgb="FF92D050"/>
      <name val="Arial"/>
      <family val="2"/>
    </font>
    <font>
      <sz val="8"/>
      <color theme="0" tint="-0.34998626667073579"/>
      <name val="Arial"/>
      <family val="2"/>
    </font>
    <font>
      <sz val="8"/>
      <name val="Arial"/>
      <family val="2"/>
    </font>
    <font>
      <b/>
      <sz val="10"/>
      <color rgb="FF0070C0"/>
      <name val="Arial"/>
      <family val="2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8"/>
      <color rgb="FF0070C0"/>
      <name val="Arial"/>
      <family val="2"/>
    </font>
    <font>
      <b/>
      <sz val="9"/>
      <color rgb="FF0070C0"/>
      <name val="Arial"/>
      <family val="2"/>
    </font>
    <font>
      <b/>
      <sz val="8"/>
      <color rgb="FF002060"/>
      <name val="Arial"/>
      <family val="2"/>
    </font>
    <font>
      <b/>
      <sz val="8"/>
      <color rgb="FFFF0000"/>
      <name val="Arial"/>
      <family val="2"/>
    </font>
    <font>
      <b/>
      <sz val="11"/>
      <color rgb="FF00B05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b/>
      <sz val="12"/>
      <color rgb="FF7030A0"/>
      <name val="Arial"/>
      <family val="2"/>
    </font>
    <font>
      <b/>
      <sz val="8"/>
      <color rgb="FF7030A0"/>
      <name val="Arial"/>
      <family val="2"/>
    </font>
    <font>
      <b/>
      <sz val="14"/>
      <color rgb="FF7030A0"/>
      <name val="Arial"/>
      <family val="2"/>
    </font>
    <font>
      <b/>
      <i/>
      <sz val="11"/>
      <color rgb="FF7030A0"/>
      <name val="Arial"/>
      <family val="2"/>
    </font>
    <font>
      <b/>
      <i/>
      <sz val="14"/>
      <color rgb="FF7030A0"/>
      <name val="Arial"/>
      <family val="2"/>
    </font>
    <font>
      <b/>
      <sz val="12"/>
      <color theme="9" tint="-0.499984740745262"/>
      <name val="Arial"/>
      <family val="2"/>
    </font>
    <font>
      <b/>
      <sz val="12"/>
      <color theme="9" tint="-0.499984740745262"/>
      <name val="Arial Black"/>
      <family val="2"/>
    </font>
    <font>
      <b/>
      <sz val="12"/>
      <color rgb="FF0070C0"/>
      <name val="Arial Black"/>
      <family val="2"/>
    </font>
    <font>
      <b/>
      <u/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indexed="8"/>
      <name val="Calibri"/>
      <family val="2"/>
    </font>
    <font>
      <b/>
      <sz val="1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1" tint="0.49998474074526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0">
    <xf numFmtId="0" fontId="0" fillId="0" borderId="0"/>
    <xf numFmtId="0" fontId="2" fillId="0" borderId="0"/>
    <xf numFmtId="43" fontId="12" fillId="0" borderId="0" applyFont="0" applyFill="0" applyBorder="0" applyAlignment="0" applyProtection="0"/>
    <xf numFmtId="0" fontId="2" fillId="0" borderId="0"/>
    <xf numFmtId="0" fontId="19" fillId="0" borderId="0"/>
    <xf numFmtId="168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2" fillId="0" borderId="0"/>
    <xf numFmtId="44" fontId="12" fillId="0" borderId="0" applyFont="0" applyFill="0" applyBorder="0" applyAlignment="0" applyProtection="0"/>
  </cellStyleXfs>
  <cellXfs count="224">
    <xf numFmtId="0" fontId="0" fillId="0" borderId="0" xfId="0"/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/>
    <xf numFmtId="0" fontId="3" fillId="3" borderId="5" xfId="0" applyFont="1" applyFill="1" applyBorder="1" applyAlignment="1">
      <alignment horizontal="center"/>
    </xf>
    <xf numFmtId="0" fontId="6" fillId="3" borderId="5" xfId="0" applyFont="1" applyFill="1" applyBorder="1" applyAlignment="1"/>
    <xf numFmtId="0" fontId="3" fillId="3" borderId="5" xfId="0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center" vertical="center" wrapText="1"/>
    </xf>
    <xf numFmtId="0" fontId="3" fillId="5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6" fillId="3" borderId="8" xfId="0" applyFont="1" applyFill="1" applyBorder="1" applyAlignment="1"/>
    <xf numFmtId="0" fontId="3" fillId="3" borderId="6" xfId="1" applyFont="1" applyFill="1" applyBorder="1" applyAlignment="1">
      <alignment horizontal="center"/>
    </xf>
    <xf numFmtId="0" fontId="10" fillId="0" borderId="14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3" fillId="3" borderId="15" xfId="1" applyFont="1" applyFill="1" applyBorder="1"/>
    <xf numFmtId="0" fontId="3" fillId="3" borderId="16" xfId="1" applyFont="1" applyFill="1" applyBorder="1"/>
    <xf numFmtId="0" fontId="3" fillId="3" borderId="16" xfId="1" applyFont="1" applyFill="1" applyBorder="1" applyAlignment="1">
      <alignment horizontal="justify"/>
    </xf>
    <xf numFmtId="0" fontId="3" fillId="3" borderId="16" xfId="0" applyFont="1" applyFill="1" applyBorder="1" applyAlignment="1"/>
    <xf numFmtId="0" fontId="3" fillId="3" borderId="17" xfId="0" applyFont="1" applyFill="1" applyBorder="1" applyAlignment="1"/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vertical="center"/>
    </xf>
    <xf numFmtId="0" fontId="3" fillId="3" borderId="16" xfId="0" applyFont="1" applyFill="1" applyBorder="1" applyAlignment="1">
      <alignment horizontal="left" vertical="center" wrapText="1"/>
    </xf>
    <xf numFmtId="0" fontId="0" fillId="0" borderId="5" xfId="0" applyBorder="1"/>
    <xf numFmtId="0" fontId="1" fillId="2" borderId="1" xfId="0" applyFont="1" applyFill="1" applyBorder="1" applyAlignment="1">
      <alignment horizontal="center"/>
    </xf>
    <xf numFmtId="0" fontId="0" fillId="2" borderId="1" xfId="0" applyFill="1" applyBorder="1"/>
    <xf numFmtId="0" fontId="3" fillId="3" borderId="5" xfId="0" applyFont="1" applyFill="1" applyBorder="1" applyAlignment="1">
      <alignment horizontal="center" vertical="center"/>
    </xf>
    <xf numFmtId="166" fontId="11" fillId="6" borderId="5" xfId="0" applyNumberFormat="1" applyFont="1" applyFill="1" applyBorder="1"/>
    <xf numFmtId="166" fontId="0" fillId="7" borderId="21" xfId="0" applyNumberFormat="1" applyFill="1" applyBorder="1"/>
    <xf numFmtId="0" fontId="4" fillId="2" borderId="23" xfId="1" applyFont="1" applyFill="1" applyBorder="1" applyAlignment="1">
      <alignment horizontal="center"/>
    </xf>
    <xf numFmtId="49" fontId="0" fillId="3" borderId="5" xfId="0" applyNumberFormat="1" applyFill="1" applyBorder="1" applyAlignment="1">
      <alignment horizontal="left"/>
    </xf>
    <xf numFmtId="164" fontId="11" fillId="3" borderId="5" xfId="0" applyNumberFormat="1" applyFont="1" applyFill="1" applyBorder="1"/>
    <xf numFmtId="166" fontId="11" fillId="3" borderId="5" xfId="0" applyNumberFormat="1" applyFont="1" applyFill="1" applyBorder="1"/>
    <xf numFmtId="0" fontId="0" fillId="3" borderId="5" xfId="0" applyFill="1" applyBorder="1"/>
    <xf numFmtId="164" fontId="0" fillId="3" borderId="21" xfId="0" applyNumberFormat="1" applyFill="1" applyBorder="1"/>
    <xf numFmtId="166" fontId="0" fillId="3" borderId="21" xfId="0" applyNumberFormat="1" applyFill="1" applyBorder="1"/>
    <xf numFmtId="166" fontId="14" fillId="3" borderId="0" xfId="0" applyNumberFormat="1" applyFont="1" applyFill="1"/>
    <xf numFmtId="164" fontId="0" fillId="0" borderId="0" xfId="0" applyNumberFormat="1"/>
    <xf numFmtId="164" fontId="15" fillId="11" borderId="5" xfId="0" applyNumberFormat="1" applyFont="1" applyFill="1" applyBorder="1"/>
    <xf numFmtId="166" fontId="14" fillId="11" borderId="5" xfId="0" applyNumberFormat="1" applyFont="1" applyFill="1" applyBorder="1"/>
    <xf numFmtId="164" fontId="14" fillId="11" borderId="5" xfId="0" applyNumberFormat="1" applyFont="1" applyFill="1" applyBorder="1"/>
    <xf numFmtId="166" fontId="14" fillId="11" borderId="4" xfId="0" applyNumberFormat="1" applyFont="1" applyFill="1" applyBorder="1"/>
    <xf numFmtId="0" fontId="14" fillId="11" borderId="5" xfId="0" applyFont="1" applyFill="1" applyBorder="1"/>
    <xf numFmtId="0" fontId="17" fillId="3" borderId="4" xfId="0" applyFont="1" applyFill="1" applyBorder="1" applyAlignment="1">
      <alignment horizontal="center"/>
    </xf>
    <xf numFmtId="0" fontId="18" fillId="0" borderId="0" xfId="0" applyFont="1" applyBorder="1"/>
    <xf numFmtId="0" fontId="19" fillId="0" borderId="0" xfId="0" applyFont="1"/>
    <xf numFmtId="0" fontId="18" fillId="0" borderId="25" xfId="0" applyFont="1" applyBorder="1"/>
    <xf numFmtId="0" fontId="19" fillId="0" borderId="25" xfId="0" applyFont="1" applyBorder="1"/>
    <xf numFmtId="0" fontId="18" fillId="12" borderId="5" xfId="3" applyFont="1" applyFill="1" applyBorder="1" applyAlignment="1">
      <alignment horizontal="center" vertical="center" wrapText="1"/>
    </xf>
    <xf numFmtId="0" fontId="18" fillId="12" borderId="21" xfId="0" applyFont="1" applyFill="1" applyBorder="1" applyAlignment="1">
      <alignment horizontal="center" vertical="center"/>
    </xf>
    <xf numFmtId="0" fontId="18" fillId="12" borderId="19" xfId="0" applyFont="1" applyFill="1" applyBorder="1" applyAlignment="1">
      <alignment horizontal="center" vertical="center"/>
    </xf>
    <xf numFmtId="0" fontId="21" fillId="0" borderId="5" xfId="3" applyFont="1" applyBorder="1" applyAlignment="1" applyProtection="1">
      <alignment horizontal="center" vertical="top"/>
      <protection hidden="1"/>
    </xf>
    <xf numFmtId="4" fontId="18" fillId="0" borderId="5" xfId="0" applyNumberFormat="1" applyFont="1" applyFill="1" applyBorder="1" applyAlignment="1">
      <alignment horizontal="right"/>
    </xf>
    <xf numFmtId="0" fontId="22" fillId="0" borderId="5" xfId="0" applyFont="1" applyFill="1" applyBorder="1" applyAlignment="1">
      <alignment vertical="center" wrapText="1"/>
    </xf>
    <xf numFmtId="0" fontId="19" fillId="0" borderId="5" xfId="0" applyFont="1" applyBorder="1" applyAlignment="1">
      <alignment horizontal="center"/>
    </xf>
    <xf numFmtId="0" fontId="23" fillId="0" borderId="5" xfId="0" applyFont="1" applyFill="1" applyBorder="1" applyAlignment="1">
      <alignment horizontal="left" vertical="center" wrapText="1" indent="1"/>
    </xf>
    <xf numFmtId="4" fontId="23" fillId="0" borderId="5" xfId="0" applyNumberFormat="1" applyFont="1" applyFill="1" applyBorder="1" applyAlignment="1">
      <alignment horizontal="right" vertical="center"/>
    </xf>
    <xf numFmtId="0" fontId="21" fillId="0" borderId="26" xfId="3" applyFont="1" applyBorder="1" applyAlignment="1" applyProtection="1">
      <alignment horizontal="center" vertical="top"/>
      <protection hidden="1"/>
    </xf>
    <xf numFmtId="0" fontId="19" fillId="0" borderId="5" xfId="0" applyFont="1" applyFill="1" applyBorder="1" applyAlignment="1">
      <alignment horizontal="center"/>
    </xf>
    <xf numFmtId="0" fontId="19" fillId="0" borderId="5" xfId="0" quotePrefix="1" applyFont="1" applyFill="1" applyBorder="1" applyAlignment="1">
      <alignment horizontal="center"/>
    </xf>
    <xf numFmtId="0" fontId="23" fillId="0" borderId="5" xfId="0" applyFont="1" applyFill="1" applyBorder="1" applyAlignment="1">
      <alignment horizontal="left" vertical="center" indent="1"/>
    </xf>
    <xf numFmtId="0" fontId="24" fillId="4" borderId="5" xfId="3" applyFont="1" applyFill="1" applyBorder="1" applyAlignment="1" applyProtection="1">
      <alignment horizontal="center" vertical="top"/>
      <protection hidden="1"/>
    </xf>
    <xf numFmtId="0" fontId="22" fillId="4" borderId="5" xfId="0" applyFont="1" applyFill="1" applyBorder="1" applyAlignment="1">
      <alignment vertical="center"/>
    </xf>
    <xf numFmtId="4" fontId="18" fillId="4" borderId="5" xfId="0" applyNumberFormat="1" applyFont="1" applyFill="1" applyBorder="1" applyAlignment="1">
      <alignment horizontal="right"/>
    </xf>
    <xf numFmtId="4" fontId="19" fillId="0" borderId="0" xfId="0" applyNumberFormat="1" applyFont="1"/>
    <xf numFmtId="4" fontId="19" fillId="0" borderId="25" xfId="0" applyNumberFormat="1" applyFont="1" applyBorder="1"/>
    <xf numFmtId="0" fontId="25" fillId="0" borderId="5" xfId="3" applyFont="1" applyBorder="1" applyAlignment="1" applyProtection="1">
      <alignment horizontal="center" vertical="top"/>
      <protection hidden="1"/>
    </xf>
    <xf numFmtId="0" fontId="22" fillId="0" borderId="16" xfId="0" applyFont="1" applyFill="1" applyBorder="1" applyAlignment="1">
      <alignment vertical="center"/>
    </xf>
    <xf numFmtId="4" fontId="18" fillId="0" borderId="5" xfId="0" applyNumberFormat="1" applyFont="1" applyBorder="1"/>
    <xf numFmtId="0" fontId="23" fillId="0" borderId="25" xfId="0" applyFont="1" applyFill="1" applyBorder="1" applyAlignment="1">
      <alignment horizontal="left" vertical="center" wrapText="1" indent="1"/>
    </xf>
    <xf numFmtId="4" fontId="19" fillId="0" borderId="5" xfId="0" applyNumberFormat="1" applyFont="1" applyBorder="1"/>
    <xf numFmtId="0" fontId="23" fillId="0" borderId="16" xfId="0" applyFont="1" applyFill="1" applyBorder="1" applyAlignment="1">
      <alignment horizontal="left" vertical="center" indent="1"/>
    </xf>
    <xf numFmtId="0" fontId="27" fillId="0" borderId="0" xfId="0" applyFont="1"/>
    <xf numFmtId="0" fontId="28" fillId="0" borderId="0" xfId="0" applyFont="1"/>
    <xf numFmtId="0" fontId="21" fillId="13" borderId="6" xfId="0" applyFont="1" applyFill="1" applyBorder="1" applyAlignment="1">
      <alignment horizontal="center" vertical="center" wrapText="1"/>
    </xf>
    <xf numFmtId="0" fontId="21" fillId="13" borderId="29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/>
    </xf>
    <xf numFmtId="0" fontId="28" fillId="0" borderId="31" xfId="0" applyFont="1" applyFill="1" applyBorder="1"/>
    <xf numFmtId="0" fontId="20" fillId="0" borderId="32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left" indent="1"/>
    </xf>
    <xf numFmtId="0" fontId="28" fillId="0" borderId="33" xfId="0" applyFont="1" applyFill="1" applyBorder="1"/>
    <xf numFmtId="0" fontId="20" fillId="0" borderId="13" xfId="0" applyFont="1" applyFill="1" applyBorder="1" applyAlignment="1">
      <alignment horizontal="center"/>
    </xf>
    <xf numFmtId="0" fontId="28" fillId="0" borderId="14" xfId="0" applyFont="1" applyBorder="1"/>
    <xf numFmtId="164" fontId="17" fillId="11" borderId="21" xfId="0" applyNumberFormat="1" applyFont="1" applyFill="1" applyBorder="1"/>
    <xf numFmtId="164" fontId="29" fillId="3" borderId="5" xfId="0" applyNumberFormat="1" applyFont="1" applyFill="1" applyBorder="1"/>
    <xf numFmtId="164" fontId="1" fillId="3" borderId="21" xfId="0" applyNumberFormat="1" applyFont="1" applyFill="1" applyBorder="1"/>
    <xf numFmtId="166" fontId="1" fillId="3" borderId="21" xfId="0" applyNumberFormat="1" applyFont="1" applyFill="1" applyBorder="1"/>
    <xf numFmtId="0" fontId="1" fillId="3" borderId="5" xfId="0" applyFont="1" applyFill="1" applyBorder="1"/>
    <xf numFmtId="164" fontId="17" fillId="0" borderId="5" xfId="0" applyNumberFormat="1" applyFont="1" applyBorder="1"/>
    <xf numFmtId="0" fontId="1" fillId="0" borderId="5" xfId="0" applyFont="1" applyBorder="1"/>
    <xf numFmtId="49" fontId="1" fillId="7" borderId="21" xfId="0" applyNumberFormat="1" applyFont="1" applyFill="1" applyBorder="1" applyAlignment="1">
      <alignment horizontal="left"/>
    </xf>
    <xf numFmtId="166" fontId="1" fillId="0" borderId="5" xfId="0" applyNumberFormat="1" applyFont="1" applyBorder="1"/>
    <xf numFmtId="0" fontId="1" fillId="9" borderId="5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1" fillId="3" borderId="5" xfId="0" applyNumberFormat="1" applyFont="1" applyFill="1" applyBorder="1"/>
    <xf numFmtId="166" fontId="29" fillId="3" borderId="5" xfId="0" applyNumberFormat="1" applyFont="1" applyFill="1" applyBorder="1"/>
    <xf numFmtId="164" fontId="17" fillId="3" borderId="21" xfId="0" applyNumberFormat="1" applyFont="1" applyFill="1" applyBorder="1"/>
    <xf numFmtId="0" fontId="17" fillId="3" borderId="5" xfId="0" applyFont="1" applyFill="1" applyBorder="1" applyAlignment="1">
      <alignment horizontal="center"/>
    </xf>
    <xf numFmtId="0" fontId="17" fillId="9" borderId="5" xfId="0" applyFont="1" applyFill="1" applyBorder="1" applyAlignment="1">
      <alignment horizontal="center"/>
    </xf>
    <xf numFmtId="0" fontId="17" fillId="3" borderId="5" xfId="0" applyFont="1" applyFill="1" applyBorder="1"/>
    <xf numFmtId="165" fontId="0" fillId="0" borderId="0" xfId="0" applyNumberFormat="1"/>
    <xf numFmtId="164" fontId="11" fillId="3" borderId="21" xfId="0" applyNumberFormat="1" applyFont="1" applyFill="1" applyBorder="1"/>
    <xf numFmtId="164" fontId="30" fillId="3" borderId="5" xfId="0" applyNumberFormat="1" applyFont="1" applyFill="1" applyBorder="1"/>
    <xf numFmtId="164" fontId="31" fillId="3" borderId="5" xfId="0" applyNumberFormat="1" applyFont="1" applyFill="1" applyBorder="1"/>
    <xf numFmtId="166" fontId="31" fillId="7" borderId="21" xfId="0" applyNumberFormat="1" applyFont="1" applyFill="1" applyBorder="1"/>
    <xf numFmtId="164" fontId="30" fillId="10" borderId="5" xfId="0" applyNumberFormat="1" applyFont="1" applyFill="1" applyBorder="1"/>
    <xf numFmtId="166" fontId="17" fillId="10" borderId="0" xfId="0" applyNumberFormat="1" applyFont="1" applyFill="1"/>
    <xf numFmtId="166" fontId="14" fillId="10" borderId="0" xfId="0" applyNumberFormat="1" applyFont="1" applyFill="1"/>
    <xf numFmtId="166" fontId="0" fillId="8" borderId="5" xfId="0" applyNumberFormat="1" applyFill="1" applyBorder="1"/>
    <xf numFmtId="43" fontId="0" fillId="0" borderId="5" xfId="2" applyFont="1" applyBorder="1"/>
    <xf numFmtId="166" fontId="17" fillId="3" borderId="5" xfId="0" applyNumberFormat="1" applyFont="1" applyFill="1" applyBorder="1"/>
    <xf numFmtId="166" fontId="17" fillId="8" borderId="5" xfId="0" applyNumberFormat="1" applyFont="1" applyFill="1" applyBorder="1"/>
    <xf numFmtId="0" fontId="33" fillId="0" borderId="0" xfId="0" applyFont="1" applyAlignment="1">
      <alignment horizontal="right"/>
    </xf>
    <xf numFmtId="0" fontId="19" fillId="3" borderId="0" xfId="0" applyFont="1" applyFill="1" applyBorder="1"/>
    <xf numFmtId="0" fontId="18" fillId="3" borderId="0" xfId="0" applyFont="1" applyFill="1" applyBorder="1" applyAlignment="1">
      <alignment horizontal="center" vertical="center"/>
    </xf>
    <xf numFmtId="164" fontId="11" fillId="3" borderId="0" xfId="0" applyNumberFormat="1" applyFont="1" applyFill="1" applyBorder="1"/>
    <xf numFmtId="4" fontId="18" fillId="3" borderId="0" xfId="0" applyNumberFormat="1" applyFont="1" applyFill="1" applyBorder="1" applyAlignment="1">
      <alignment horizontal="right"/>
    </xf>
    <xf numFmtId="4" fontId="23" fillId="3" borderId="0" xfId="0" applyNumberFormat="1" applyFont="1" applyFill="1" applyBorder="1" applyAlignment="1">
      <alignment horizontal="right" vertical="center"/>
    </xf>
    <xf numFmtId="165" fontId="19" fillId="3" borderId="0" xfId="0" applyNumberFormat="1" applyFont="1" applyFill="1"/>
    <xf numFmtId="0" fontId="19" fillId="3" borderId="0" xfId="0" applyFont="1" applyFill="1"/>
    <xf numFmtId="4" fontId="19" fillId="3" borderId="0" xfId="0" applyNumberFormat="1" applyFont="1" applyFill="1"/>
    <xf numFmtId="4" fontId="19" fillId="3" borderId="0" xfId="0" applyNumberFormat="1" applyFont="1" applyFill="1" applyBorder="1"/>
    <xf numFmtId="166" fontId="0" fillId="3" borderId="0" xfId="0" applyNumberFormat="1" applyFill="1" applyBorder="1"/>
    <xf numFmtId="4" fontId="18" fillId="3" borderId="0" xfId="0" applyNumberFormat="1" applyFont="1" applyFill="1" applyBorder="1"/>
    <xf numFmtId="43" fontId="19" fillId="0" borderId="0" xfId="2" applyFont="1"/>
    <xf numFmtId="165" fontId="32" fillId="0" borderId="0" xfId="0" applyNumberFormat="1" applyFont="1"/>
    <xf numFmtId="166" fontId="19" fillId="0" borderId="0" xfId="0" applyNumberFormat="1" applyFont="1"/>
    <xf numFmtId="4" fontId="32" fillId="3" borderId="0" xfId="0" applyNumberFormat="1" applyFont="1" applyFill="1" applyBorder="1"/>
    <xf numFmtId="164" fontId="29" fillId="10" borderId="5" xfId="0" applyNumberFormat="1" applyFont="1" applyFill="1" applyBorder="1"/>
    <xf numFmtId="166" fontId="29" fillId="10" borderId="5" xfId="0" applyNumberFormat="1" applyFont="1" applyFill="1" applyBorder="1"/>
    <xf numFmtId="166" fontId="34" fillId="3" borderId="21" xfId="0" applyNumberFormat="1" applyFont="1" applyFill="1" applyBorder="1"/>
    <xf numFmtId="43" fontId="28" fillId="0" borderId="0" xfId="2" applyFont="1"/>
    <xf numFmtId="167" fontId="28" fillId="0" borderId="0" xfId="0" applyNumberFormat="1" applyFont="1"/>
    <xf numFmtId="43" fontId="13" fillId="3" borderId="0" xfId="0" applyNumberFormat="1" applyFont="1" applyFill="1"/>
    <xf numFmtId="0" fontId="35" fillId="0" borderId="0" xfId="0" applyFont="1"/>
    <xf numFmtId="0" fontId="20" fillId="0" borderId="1" xfId="0" applyFont="1" applyBorder="1" applyAlignment="1">
      <alignment horizontal="center"/>
    </xf>
    <xf numFmtId="0" fontId="38" fillId="0" borderId="0" xfId="0" applyFont="1"/>
    <xf numFmtId="0" fontId="16" fillId="3" borderId="0" xfId="1" applyFont="1" applyFill="1" applyBorder="1" applyAlignment="1">
      <alignment vertical="center" wrapText="1"/>
    </xf>
    <xf numFmtId="0" fontId="16" fillId="12" borderId="1" xfId="1" applyFont="1" applyFill="1" applyBorder="1" applyAlignment="1">
      <alignment horizontal="center" vertical="center" wrapText="1"/>
    </xf>
    <xf numFmtId="0" fontId="40" fillId="0" borderId="0" xfId="0" applyFont="1"/>
    <xf numFmtId="0" fontId="21" fillId="0" borderId="4" xfId="3" applyFont="1" applyBorder="1" applyAlignment="1" applyProtection="1">
      <alignment horizontal="center" vertical="top"/>
      <protection hidden="1"/>
    </xf>
    <xf numFmtId="0" fontId="18" fillId="12" borderId="1" xfId="3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vertical="center"/>
    </xf>
    <xf numFmtId="0" fontId="18" fillId="12" borderId="1" xfId="0" applyFont="1" applyFill="1" applyBorder="1" applyAlignment="1">
      <alignment horizontal="center" vertical="center"/>
    </xf>
    <xf numFmtId="0" fontId="19" fillId="0" borderId="0" xfId="0" applyFont="1" applyBorder="1"/>
    <xf numFmtId="164" fontId="11" fillId="6" borderId="4" xfId="0" applyNumberFormat="1" applyFont="1" applyFill="1" applyBorder="1"/>
    <xf numFmtId="166" fontId="1" fillId="7" borderId="21" xfId="0" applyNumberFormat="1" applyFont="1" applyFill="1" applyBorder="1"/>
    <xf numFmtId="4" fontId="19" fillId="0" borderId="19" xfId="0" applyNumberFormat="1" applyFont="1" applyBorder="1"/>
    <xf numFmtId="0" fontId="26" fillId="3" borderId="0" xfId="3" applyFont="1" applyFill="1" applyBorder="1" applyAlignment="1" applyProtection="1">
      <alignment horizontal="center" vertical="top"/>
      <protection hidden="1"/>
    </xf>
    <xf numFmtId="165" fontId="16" fillId="0" borderId="0" xfId="0" applyNumberFormat="1" applyFont="1"/>
    <xf numFmtId="0" fontId="26" fillId="3" borderId="16" xfId="3" applyFont="1" applyFill="1" applyBorder="1" applyAlignment="1" applyProtection="1">
      <alignment horizontal="center" vertical="top"/>
      <protection hidden="1"/>
    </xf>
    <xf numFmtId="0" fontId="23" fillId="0" borderId="20" xfId="0" applyFont="1" applyFill="1" applyBorder="1" applyAlignment="1">
      <alignment horizontal="left" vertical="center" indent="1"/>
    </xf>
    <xf numFmtId="0" fontId="40" fillId="0" borderId="1" xfId="0" applyFont="1" applyBorder="1"/>
    <xf numFmtId="4" fontId="40" fillId="0" borderId="1" xfId="0" applyNumberFormat="1" applyFont="1" applyBorder="1"/>
    <xf numFmtId="165" fontId="32" fillId="0" borderId="1" xfId="0" applyNumberFormat="1" applyFont="1" applyBorder="1"/>
    <xf numFmtId="166" fontId="11" fillId="3" borderId="0" xfId="0" applyNumberFormat="1" applyFont="1" applyFill="1" applyBorder="1"/>
    <xf numFmtId="165" fontId="16" fillId="0" borderId="1" xfId="0" applyNumberFormat="1" applyFont="1" applyBorder="1"/>
    <xf numFmtId="0" fontId="22" fillId="0" borderId="25" xfId="0" applyFont="1" applyFill="1" applyBorder="1" applyAlignment="1">
      <alignment horizontal="left" vertical="center" wrapText="1" indent="1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44" fillId="0" borderId="0" xfId="0" applyFont="1"/>
    <xf numFmtId="43" fontId="44" fillId="0" borderId="0" xfId="2" applyFont="1"/>
    <xf numFmtId="49" fontId="31" fillId="7" borderId="21" xfId="0" applyNumberFormat="1" applyFont="1" applyFill="1" applyBorder="1" applyAlignment="1">
      <alignment horizontal="left"/>
    </xf>
    <xf numFmtId="4" fontId="41" fillId="3" borderId="0" xfId="0" applyNumberFormat="1" applyFont="1" applyFill="1" applyBorder="1"/>
    <xf numFmtId="166" fontId="41" fillId="0" borderId="1" xfId="0" applyNumberFormat="1" applyFont="1" applyBorder="1"/>
    <xf numFmtId="0" fontId="46" fillId="0" borderId="0" xfId="0" applyFont="1" applyBorder="1"/>
    <xf numFmtId="0" fontId="0" fillId="0" borderId="1" xfId="0" applyBorder="1" applyAlignment="1">
      <alignment horizontal="center"/>
    </xf>
    <xf numFmtId="166" fontId="31" fillId="7" borderId="36" xfId="0" applyNumberFormat="1" applyFont="1" applyFill="1" applyBorder="1"/>
    <xf numFmtId="166" fontId="41" fillId="0" borderId="3" xfId="0" applyNumberFormat="1" applyFont="1" applyBorder="1"/>
    <xf numFmtId="165" fontId="19" fillId="0" borderId="0" xfId="0" applyNumberFormat="1" applyFont="1"/>
    <xf numFmtId="0" fontId="19" fillId="0" borderId="0" xfId="0" applyFont="1" applyAlignment="1">
      <alignment horizontal="right"/>
    </xf>
    <xf numFmtId="0" fontId="50" fillId="0" borderId="0" xfId="0" applyFont="1" applyAlignment="1">
      <alignment horizontal="center"/>
    </xf>
    <xf numFmtId="0" fontId="51" fillId="0" borderId="0" xfId="0" applyFont="1" applyBorder="1" applyAlignment="1">
      <alignment vertical="center"/>
    </xf>
    <xf numFmtId="0" fontId="18" fillId="0" borderId="0" xfId="0" applyFont="1"/>
    <xf numFmtId="4" fontId="18" fillId="0" borderId="0" xfId="0" applyNumberFormat="1" applyFont="1"/>
    <xf numFmtId="4" fontId="52" fillId="0" borderId="0" xfId="0" applyNumberFormat="1" applyFont="1"/>
    <xf numFmtId="43" fontId="18" fillId="0" borderId="0" xfId="0" applyNumberFormat="1" applyFont="1"/>
    <xf numFmtId="169" fontId="0" fillId="0" borderId="0" xfId="0" applyNumberFormat="1"/>
    <xf numFmtId="165" fontId="0" fillId="3" borderId="5" xfId="0" applyNumberFormat="1" applyFill="1" applyBorder="1"/>
    <xf numFmtId="164" fontId="11" fillId="0" borderId="21" xfId="0" applyNumberFormat="1" applyFont="1" applyFill="1" applyBorder="1"/>
    <xf numFmtId="44" fontId="0" fillId="3" borderId="5" xfId="19" applyFont="1" applyFill="1" applyBorder="1"/>
    <xf numFmtId="44" fontId="29" fillId="11" borderId="5" xfId="19" applyFont="1" applyFill="1" applyBorder="1"/>
    <xf numFmtId="4" fontId="54" fillId="0" borderId="37" xfId="3" applyNumberFormat="1" applyFont="1" applyFill="1" applyBorder="1" applyProtection="1">
      <protection locked="0"/>
    </xf>
    <xf numFmtId="0" fontId="3" fillId="4" borderId="2" xfId="1" applyFont="1" applyFill="1" applyBorder="1" applyAlignment="1">
      <alignment horizontal="center" vertical="center" wrapText="1"/>
    </xf>
    <xf numFmtId="0" fontId="3" fillId="4" borderId="18" xfId="1" applyFont="1" applyFill="1" applyBorder="1" applyAlignment="1">
      <alignment horizontal="center" vertical="center" wrapText="1"/>
    </xf>
    <xf numFmtId="0" fontId="3" fillId="4" borderId="3" xfId="1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left" vertical="center"/>
    </xf>
    <xf numFmtId="0" fontId="10" fillId="0" borderId="9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4" fillId="2" borderId="2" xfId="1" applyFont="1" applyFill="1" applyBorder="1" applyAlignment="1">
      <alignment horizontal="center"/>
    </xf>
    <xf numFmtId="0" fontId="0" fillId="0" borderId="3" xfId="0" applyBorder="1"/>
    <xf numFmtId="0" fontId="3" fillId="3" borderId="19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4" fillId="2" borderId="3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0" fillId="0" borderId="24" xfId="0" applyBorder="1" applyAlignment="1">
      <alignment horizontal="left" vertical="center" wrapText="1"/>
    </xf>
    <xf numFmtId="0" fontId="51" fillId="0" borderId="0" xfId="0" applyFont="1" applyAlignment="1">
      <alignment horizontal="left" vertical="center"/>
    </xf>
    <xf numFmtId="0" fontId="16" fillId="12" borderId="2" xfId="1" applyFont="1" applyFill="1" applyBorder="1" applyAlignment="1">
      <alignment horizontal="center" vertical="center" wrapText="1"/>
    </xf>
    <xf numFmtId="0" fontId="16" fillId="12" borderId="3" xfId="1" applyFont="1" applyFill="1" applyBorder="1" applyAlignment="1">
      <alignment horizontal="center" vertical="center" wrapText="1"/>
    </xf>
    <xf numFmtId="0" fontId="44" fillId="0" borderId="34" xfId="0" applyFont="1" applyBorder="1" applyAlignment="1">
      <alignment vertical="center"/>
    </xf>
    <xf numFmtId="0" fontId="44" fillId="0" borderId="35" xfId="0" applyFont="1" applyBorder="1" applyAlignment="1">
      <alignment vertical="center"/>
    </xf>
    <xf numFmtId="0" fontId="44" fillId="0" borderId="23" xfId="0" applyFont="1" applyBorder="1" applyAlignment="1">
      <alignment vertical="center"/>
    </xf>
    <xf numFmtId="0" fontId="51" fillId="0" borderId="34" xfId="0" applyFont="1" applyBorder="1" applyAlignment="1">
      <alignment vertical="center"/>
    </xf>
    <xf numFmtId="0" fontId="51" fillId="0" borderId="35" xfId="0" applyFont="1" applyBorder="1" applyAlignment="1">
      <alignment vertical="center"/>
    </xf>
    <xf numFmtId="0" fontId="51" fillId="0" borderId="23" xfId="0" applyFont="1" applyBorder="1" applyAlignment="1">
      <alignment vertical="center"/>
    </xf>
    <xf numFmtId="0" fontId="21" fillId="13" borderId="27" xfId="0" applyFont="1" applyFill="1" applyBorder="1" applyAlignment="1" applyProtection="1">
      <alignment horizontal="center" vertical="center"/>
      <protection locked="0"/>
    </xf>
    <xf numFmtId="0" fontId="21" fillId="13" borderId="28" xfId="0" applyFont="1" applyFill="1" applyBorder="1" applyAlignment="1" applyProtection="1">
      <alignment horizontal="center" vertical="center"/>
      <protection locked="0"/>
    </xf>
    <xf numFmtId="4" fontId="20" fillId="0" borderId="0" xfId="6" applyNumberFormat="1" applyFont="1" applyFill="1" applyBorder="1" applyAlignment="1" applyProtection="1">
      <alignment vertical="top" wrapText="1"/>
      <protection locked="0"/>
    </xf>
    <xf numFmtId="4" fontId="11" fillId="0" borderId="0" xfId="6" applyNumberFormat="1" applyFont="1" applyFill="1" applyBorder="1" applyAlignment="1" applyProtection="1">
      <alignment vertical="top" wrapText="1"/>
      <protection locked="0"/>
    </xf>
    <xf numFmtId="4" fontId="28" fillId="0" borderId="38" xfId="3" applyNumberFormat="1" applyFont="1" applyFill="1" applyBorder="1" applyProtection="1">
      <protection locked="0"/>
    </xf>
    <xf numFmtId="4" fontId="0" fillId="3" borderId="5" xfId="0" applyNumberFormat="1" applyFill="1" applyBorder="1"/>
    <xf numFmtId="4" fontId="20" fillId="0" borderId="21" xfId="3" applyNumberFormat="1" applyFont="1" applyFill="1" applyBorder="1" applyAlignment="1" applyProtection="1">
      <alignment vertical="top" wrapText="1"/>
      <protection locked="0"/>
    </xf>
    <xf numFmtId="4" fontId="20" fillId="0" borderId="0" xfId="3" applyNumberFormat="1" applyFont="1" applyFill="1" applyBorder="1" applyAlignment="1" applyProtection="1">
      <alignment vertical="top" wrapText="1"/>
      <protection locked="0"/>
    </xf>
    <xf numFmtId="4" fontId="28" fillId="0" borderId="0" xfId="6" applyNumberFormat="1" applyFont="1" applyFill="1" applyBorder="1" applyAlignment="1" applyProtection="1">
      <alignment vertical="top" wrapText="1"/>
      <protection locked="0"/>
    </xf>
    <xf numFmtId="4" fontId="28" fillId="0" borderId="21" xfId="3" applyNumberFormat="1" applyFont="1" applyFill="1" applyBorder="1" applyAlignment="1" applyProtection="1">
      <alignment vertical="top" wrapText="1"/>
      <protection locked="0"/>
    </xf>
  </cellXfs>
  <cellStyles count="20">
    <cellStyle name="Euro" xfId="5"/>
    <cellStyle name="Millares" xfId="2" builtinId="3"/>
    <cellStyle name="Millares 2" xfId="6"/>
    <cellStyle name="Millares 2 2" xfId="7"/>
    <cellStyle name="Millares 2 3" xfId="8"/>
    <cellStyle name="Millares 3" xfId="9"/>
    <cellStyle name="Moneda" xfId="19" builtinId="4"/>
    <cellStyle name="Moneda 2" xfId="10"/>
    <cellStyle name="Normal" xfId="0" builtinId="0"/>
    <cellStyle name="Normal 2" xfId="1"/>
    <cellStyle name="Normal 2 2" xfId="3"/>
    <cellStyle name="Normal 2 3" xfId="11"/>
    <cellStyle name="Normal 3" xfId="12"/>
    <cellStyle name="Normal 4" xfId="13"/>
    <cellStyle name="Normal 4 2" xfId="14"/>
    <cellStyle name="Normal 5" xfId="15"/>
    <cellStyle name="Normal 5 2" xfId="16"/>
    <cellStyle name="Normal 6" xfId="17"/>
    <cellStyle name="Normal 6 2" xfId="18"/>
    <cellStyle name="Normal 7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1438275</xdr:colOff>
      <xdr:row>61</xdr:row>
      <xdr:rowOff>9525</xdr:rowOff>
    </xdr:from>
    <xdr:to>
      <xdr:col>5</xdr:col>
      <xdr:colOff>504825</xdr:colOff>
      <xdr:row>66</xdr:row>
      <xdr:rowOff>85725</xdr:rowOff>
    </xdr:to>
    <xdr:cxnSp macro="">
      <xdr:nvCxnSpPr>
        <xdr:cNvPr id="3" name="2 Conector recto de flecha"/>
        <xdr:cNvCxnSpPr/>
      </xdr:nvCxnSpPr>
      <xdr:spPr>
        <a:xfrm flipV="1">
          <a:off x="6200775" y="10772775"/>
          <a:ext cx="2600325" cy="933450"/>
        </a:xfrm>
        <a:prstGeom prst="straightConnector1">
          <a:avLst/>
        </a:prstGeom>
        <a:ln w="317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1409699</xdr:colOff>
      <xdr:row>9</xdr:row>
      <xdr:rowOff>47625</xdr:rowOff>
    </xdr:from>
    <xdr:to>
      <xdr:col>3</xdr:col>
      <xdr:colOff>295273</xdr:colOff>
      <xdr:row>13</xdr:row>
      <xdr:rowOff>85725</xdr:rowOff>
    </xdr:to>
    <xdr:sp macro="" textlink="">
      <xdr:nvSpPr>
        <xdr:cNvPr id="2" name="1 Cerrar llave"/>
        <xdr:cNvSpPr/>
      </xdr:nvSpPr>
      <xdr:spPr>
        <a:xfrm>
          <a:off x="6172199" y="2181225"/>
          <a:ext cx="342899" cy="7524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47625</xdr:colOff>
      <xdr:row>15</xdr:row>
      <xdr:rowOff>95250</xdr:rowOff>
    </xdr:from>
    <xdr:to>
      <xdr:col>3</xdr:col>
      <xdr:colOff>285750</xdr:colOff>
      <xdr:row>18</xdr:row>
      <xdr:rowOff>104775</xdr:rowOff>
    </xdr:to>
    <xdr:sp macro="" textlink="">
      <xdr:nvSpPr>
        <xdr:cNvPr id="4" name="3 Cerrar llave"/>
        <xdr:cNvSpPr/>
      </xdr:nvSpPr>
      <xdr:spPr>
        <a:xfrm>
          <a:off x="6267450" y="3248025"/>
          <a:ext cx="238125" cy="5334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238125</xdr:colOff>
      <xdr:row>35</xdr:row>
      <xdr:rowOff>114300</xdr:rowOff>
    </xdr:from>
    <xdr:to>
      <xdr:col>4</xdr:col>
      <xdr:colOff>57150</xdr:colOff>
      <xdr:row>51</xdr:row>
      <xdr:rowOff>123825</xdr:rowOff>
    </xdr:to>
    <xdr:sp macro="" textlink="">
      <xdr:nvSpPr>
        <xdr:cNvPr id="5" name="4 Cerrar llave"/>
        <xdr:cNvSpPr/>
      </xdr:nvSpPr>
      <xdr:spPr>
        <a:xfrm>
          <a:off x="6457950" y="6210300"/>
          <a:ext cx="219075" cy="2857500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114300</xdr:colOff>
      <xdr:row>53</xdr:row>
      <xdr:rowOff>133350</xdr:rowOff>
    </xdr:from>
    <xdr:to>
      <xdr:col>3</xdr:col>
      <xdr:colOff>228600</xdr:colOff>
      <xdr:row>59</xdr:row>
      <xdr:rowOff>85725</xdr:rowOff>
    </xdr:to>
    <xdr:sp macro="" textlink="">
      <xdr:nvSpPr>
        <xdr:cNvPr id="6" name="5 Cerrar llave"/>
        <xdr:cNvSpPr/>
      </xdr:nvSpPr>
      <xdr:spPr>
        <a:xfrm>
          <a:off x="6334125" y="9486900"/>
          <a:ext cx="114300" cy="10953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1390651</xdr:colOff>
      <xdr:row>9</xdr:row>
      <xdr:rowOff>47625</xdr:rowOff>
    </xdr:from>
    <xdr:to>
      <xdr:col>4</xdr:col>
      <xdr:colOff>28575</xdr:colOff>
      <xdr:row>13</xdr:row>
      <xdr:rowOff>85725</xdr:rowOff>
    </xdr:to>
    <xdr:sp macro="" textlink="">
      <xdr:nvSpPr>
        <xdr:cNvPr id="7" name="6 Cerrar llave"/>
        <xdr:cNvSpPr/>
      </xdr:nvSpPr>
      <xdr:spPr>
        <a:xfrm>
          <a:off x="8010526" y="2181225"/>
          <a:ext cx="695324" cy="75247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8"/>
  <sheetViews>
    <sheetView tabSelected="1" view="pageBreakPreview" zoomScale="64" zoomScaleNormal="100" zoomScaleSheetLayoutView="64" workbookViewId="0">
      <selection activeCell="D6" sqref="D6"/>
    </sheetView>
  </sheetViews>
  <sheetFormatPr baseColWidth="10" defaultRowHeight="15" x14ac:dyDescent="0.25"/>
  <cols>
    <col min="1" max="1" width="24.28515625" customWidth="1"/>
    <col min="2" max="2" width="22" customWidth="1"/>
    <col min="3" max="3" width="40.7109375" customWidth="1"/>
    <col min="4" max="4" width="19.5703125" bestFit="1" customWidth="1"/>
    <col min="5" max="5" width="19.5703125" customWidth="1"/>
    <col min="6" max="6" width="24.140625" customWidth="1"/>
    <col min="7" max="7" width="9.5703125" customWidth="1"/>
    <col min="8" max="8" width="18.85546875" bestFit="1" customWidth="1"/>
    <col min="9" max="9" width="16" bestFit="1" customWidth="1"/>
  </cols>
  <sheetData>
    <row r="1" spans="1:9" ht="25.5" customHeight="1" x14ac:dyDescent="0.25">
      <c r="A1" s="192" t="s">
        <v>217</v>
      </c>
      <c r="B1" s="193"/>
      <c r="C1" s="194"/>
    </row>
    <row r="2" spans="1:9" ht="15" customHeight="1" thickBot="1" x14ac:dyDescent="0.3">
      <c r="A2" s="190" t="s">
        <v>215</v>
      </c>
      <c r="B2" s="191"/>
      <c r="C2" s="15" t="s">
        <v>218</v>
      </c>
    </row>
    <row r="3" spans="1:9" ht="34.5" customHeight="1" thickBot="1" x14ac:dyDescent="0.3">
      <c r="A3" s="10" t="s">
        <v>33</v>
      </c>
      <c r="B3" s="10" t="s">
        <v>0</v>
      </c>
      <c r="C3" s="10" t="s">
        <v>1</v>
      </c>
      <c r="D3" s="187" t="s">
        <v>32</v>
      </c>
      <c r="E3" s="188"/>
      <c r="F3" s="189"/>
      <c r="G3" s="9" t="s">
        <v>31</v>
      </c>
    </row>
    <row r="4" spans="1:9" ht="17.25" thickBot="1" x14ac:dyDescent="0.3">
      <c r="A4" s="195" t="s">
        <v>2</v>
      </c>
      <c r="B4" s="196"/>
      <c r="C4" s="11" t="s">
        <v>3</v>
      </c>
      <c r="D4" s="26">
        <v>1</v>
      </c>
      <c r="E4" s="26">
        <v>2</v>
      </c>
      <c r="F4" s="26">
        <v>3</v>
      </c>
      <c r="G4" s="27"/>
    </row>
    <row r="5" spans="1:9" ht="15.75" x14ac:dyDescent="0.25">
      <c r="A5" s="1" t="s">
        <v>2</v>
      </c>
      <c r="B5" s="1" t="s">
        <v>4</v>
      </c>
      <c r="C5" s="17" t="s">
        <v>5</v>
      </c>
      <c r="D5" s="217">
        <v>637903353.38999999</v>
      </c>
      <c r="E5" s="216">
        <v>40575451.170000002</v>
      </c>
      <c r="F5" s="38">
        <f>+D5-E5</f>
        <v>597327902.22000003</v>
      </c>
      <c r="G5" s="45"/>
      <c r="H5" s="181"/>
      <c r="I5" s="103"/>
    </row>
    <row r="6" spans="1:9" ht="15.75" x14ac:dyDescent="0.25">
      <c r="A6" s="2" t="s">
        <v>54</v>
      </c>
      <c r="B6" s="2">
        <v>1000</v>
      </c>
      <c r="C6" s="18" t="s">
        <v>6</v>
      </c>
      <c r="D6" s="34">
        <v>637903353.38999999</v>
      </c>
      <c r="E6">
        <v>637903353.38999999</v>
      </c>
      <c r="F6" s="185">
        <f>+D6-E6</f>
        <v>0</v>
      </c>
      <c r="G6" s="45" t="s">
        <v>49</v>
      </c>
    </row>
    <row r="7" spans="1:9" ht="15.75" x14ac:dyDescent="0.25">
      <c r="A7" s="2" t="s">
        <v>54</v>
      </c>
      <c r="B7" s="2">
        <v>2000</v>
      </c>
      <c r="C7" s="18" t="s">
        <v>7</v>
      </c>
      <c r="D7" s="41">
        <v>40575451.170000002</v>
      </c>
      <c r="E7" s="41">
        <v>-40575451.170000002</v>
      </c>
      <c r="F7" s="182">
        <f>+D7+E7</f>
        <v>0</v>
      </c>
      <c r="G7" s="45" t="s">
        <v>49</v>
      </c>
    </row>
    <row r="8" spans="1:9" ht="15.75" x14ac:dyDescent="0.25">
      <c r="A8" s="2" t="s">
        <v>55</v>
      </c>
      <c r="B8" s="2">
        <v>3000</v>
      </c>
      <c r="C8" s="18" t="s">
        <v>8</v>
      </c>
      <c r="D8" s="33">
        <v>597327902.21999991</v>
      </c>
      <c r="E8" s="41"/>
      <c r="F8" s="184"/>
      <c r="G8" s="45" t="s">
        <v>49</v>
      </c>
    </row>
    <row r="9" spans="1:9" ht="16.5" thickBot="1" x14ac:dyDescent="0.3">
      <c r="A9" s="12" t="s">
        <v>24</v>
      </c>
      <c r="B9" s="13"/>
      <c r="C9" s="21" t="s">
        <v>25</v>
      </c>
      <c r="D9" s="66">
        <v>6583660596.6000061</v>
      </c>
      <c r="E9" s="66">
        <v>6583660596.600008</v>
      </c>
      <c r="F9" s="184"/>
      <c r="G9" s="45" t="s">
        <v>49</v>
      </c>
    </row>
    <row r="10" spans="1:9" ht="15.75" x14ac:dyDescent="0.25">
      <c r="A10" s="2" t="s">
        <v>55</v>
      </c>
      <c r="B10" s="2">
        <v>3210</v>
      </c>
      <c r="C10" s="18" t="s">
        <v>9</v>
      </c>
      <c r="D10" s="88">
        <v>142409538.78999999</v>
      </c>
      <c r="E10" s="186">
        <v>47148680.93</v>
      </c>
      <c r="F10" s="86">
        <f>+D10-E10</f>
        <v>95260857.859999985</v>
      </c>
      <c r="G10" s="45" t="s">
        <v>49</v>
      </c>
      <c r="H10" s="39"/>
    </row>
    <row r="11" spans="1:9" ht="15.75" x14ac:dyDescent="0.25">
      <c r="A11" s="2" t="s">
        <v>56</v>
      </c>
      <c r="B11" s="14">
        <v>3210</v>
      </c>
      <c r="C11" s="19" t="s">
        <v>9</v>
      </c>
      <c r="D11" s="88">
        <v>142409538.78999999</v>
      </c>
      <c r="E11" s="42">
        <v>142409538.79000002</v>
      </c>
      <c r="F11" s="35"/>
      <c r="G11" s="45" t="s">
        <v>49</v>
      </c>
    </row>
    <row r="12" spans="1:9" ht="15.75" x14ac:dyDescent="0.25">
      <c r="A12" s="2" t="s">
        <v>57</v>
      </c>
      <c r="B12" s="2"/>
      <c r="C12" s="18" t="s">
        <v>9</v>
      </c>
      <c r="D12" s="88">
        <v>142409538.79000002</v>
      </c>
      <c r="E12" s="218">
        <v>47148680.93</v>
      </c>
      <c r="F12" s="219">
        <f>+D12-E12</f>
        <v>95260857.860000014</v>
      </c>
      <c r="G12" s="45" t="s">
        <v>49</v>
      </c>
    </row>
    <row r="13" spans="1:9" ht="15.75" x14ac:dyDescent="0.25">
      <c r="A13" s="6" t="s">
        <v>58</v>
      </c>
      <c r="B13" s="6">
        <v>1000</v>
      </c>
      <c r="C13" s="20" t="s">
        <v>6</v>
      </c>
      <c r="D13" s="216">
        <v>637903353.38999987</v>
      </c>
      <c r="E13" s="220">
        <v>637903353.38999999</v>
      </c>
      <c r="F13" s="219">
        <f>+D13-E13</f>
        <v>0</v>
      </c>
      <c r="G13" s="45" t="s">
        <v>49</v>
      </c>
    </row>
    <row r="14" spans="1:9" ht="15.75" x14ac:dyDescent="0.25">
      <c r="A14" s="2" t="s">
        <v>186</v>
      </c>
      <c r="B14" s="2">
        <v>1110</v>
      </c>
      <c r="C14" s="18" t="s">
        <v>10</v>
      </c>
      <c r="D14" s="221">
        <v>71833952.170000002</v>
      </c>
      <c r="E14" s="43">
        <v>71833952.170000002</v>
      </c>
      <c r="F14" s="184">
        <v>71833952.170000002</v>
      </c>
      <c r="G14" s="45" t="s">
        <v>49</v>
      </c>
    </row>
    <row r="15" spans="1:9" ht="15.75" x14ac:dyDescent="0.25">
      <c r="A15" s="2" t="s">
        <v>187</v>
      </c>
      <c r="B15" s="2">
        <v>1110</v>
      </c>
      <c r="C15" s="18" t="s">
        <v>10</v>
      </c>
      <c r="D15" s="222">
        <v>71833952.170000002</v>
      </c>
      <c r="E15" s="223">
        <v>71833952.170000017</v>
      </c>
      <c r="F15" s="35"/>
      <c r="G15" s="45" t="s">
        <v>49</v>
      </c>
    </row>
    <row r="16" spans="1:9" ht="15.75" x14ac:dyDescent="0.25">
      <c r="A16" s="6" t="s">
        <v>59</v>
      </c>
      <c r="B16" s="6">
        <v>2000</v>
      </c>
      <c r="C16" s="20" t="s">
        <v>7</v>
      </c>
      <c r="D16" s="33">
        <v>40575451.170000002</v>
      </c>
      <c r="E16" s="42">
        <v>40575451.170000002</v>
      </c>
      <c r="F16" s="35"/>
      <c r="G16" s="45" t="s">
        <v>49</v>
      </c>
    </row>
    <row r="17" spans="1:8" ht="15.75" x14ac:dyDescent="0.25">
      <c r="A17" s="197" t="s">
        <v>50</v>
      </c>
      <c r="B17" s="6">
        <v>2131</v>
      </c>
      <c r="C17" s="32" t="s">
        <v>51</v>
      </c>
      <c r="D17" s="88"/>
      <c r="E17" s="40"/>
      <c r="F17" s="35"/>
      <c r="G17" s="45" t="s">
        <v>49</v>
      </c>
    </row>
    <row r="18" spans="1:8" ht="15.75" x14ac:dyDescent="0.25">
      <c r="A18" s="198"/>
      <c r="B18" s="6">
        <v>2133</v>
      </c>
      <c r="C18" s="32" t="s">
        <v>52</v>
      </c>
      <c r="D18" s="90"/>
      <c r="E18" s="44"/>
      <c r="F18" s="35"/>
      <c r="G18" s="45" t="s">
        <v>49</v>
      </c>
    </row>
    <row r="19" spans="1:8" ht="16.5" thickBot="1" x14ac:dyDescent="0.3">
      <c r="A19" s="199"/>
      <c r="B19" s="6">
        <v>2141</v>
      </c>
      <c r="C19" s="32" t="s">
        <v>53</v>
      </c>
      <c r="D19" s="90"/>
      <c r="E19" s="44"/>
      <c r="F19" s="35"/>
      <c r="G19" s="45" t="s">
        <v>49</v>
      </c>
    </row>
    <row r="20" spans="1:8" ht="17.25" thickBot="1" x14ac:dyDescent="0.3">
      <c r="A20" s="195" t="s">
        <v>11</v>
      </c>
      <c r="B20" s="196"/>
      <c r="C20" s="31" t="s">
        <v>3</v>
      </c>
      <c r="D20" s="26"/>
      <c r="E20" s="26"/>
      <c r="F20" s="26"/>
      <c r="G20" s="27"/>
    </row>
    <row r="21" spans="1:8" ht="15.75" x14ac:dyDescent="0.25">
      <c r="A21" s="1" t="s">
        <v>11</v>
      </c>
      <c r="B21" s="1" t="s">
        <v>12</v>
      </c>
      <c r="C21" s="17" t="s">
        <v>13</v>
      </c>
      <c r="D21" s="87"/>
      <c r="E21" s="98"/>
      <c r="F21" s="108"/>
      <c r="G21" s="45" t="s">
        <v>49</v>
      </c>
      <c r="H21" s="183"/>
    </row>
    <row r="22" spans="1:8" ht="15.75" x14ac:dyDescent="0.25">
      <c r="A22" s="2" t="s">
        <v>60</v>
      </c>
      <c r="B22" s="2">
        <v>4000</v>
      </c>
      <c r="C22" s="18" t="s">
        <v>14</v>
      </c>
      <c r="D22" s="33"/>
      <c r="E22" s="109"/>
      <c r="F22" s="25"/>
      <c r="G22" s="45" t="s">
        <v>49</v>
      </c>
    </row>
    <row r="23" spans="1:8" ht="15.75" x14ac:dyDescent="0.25">
      <c r="A23" s="2" t="s">
        <v>60</v>
      </c>
      <c r="B23" s="2">
        <v>5000</v>
      </c>
      <c r="C23" s="18" t="s">
        <v>15</v>
      </c>
      <c r="D23" s="34"/>
      <c r="E23" s="110"/>
      <c r="F23" s="25"/>
      <c r="G23" s="45" t="s">
        <v>49</v>
      </c>
    </row>
    <row r="24" spans="1:8" ht="15.75" x14ac:dyDescent="0.25">
      <c r="A24" s="2" t="s">
        <v>34</v>
      </c>
      <c r="B24" s="2"/>
      <c r="C24" s="19" t="s">
        <v>37</v>
      </c>
      <c r="D24" s="33"/>
      <c r="E24" s="131"/>
      <c r="F24" s="25"/>
      <c r="G24" s="45" t="s">
        <v>49</v>
      </c>
    </row>
    <row r="25" spans="1:8" ht="15.75" x14ac:dyDescent="0.25">
      <c r="A25" s="2" t="s">
        <v>34</v>
      </c>
      <c r="B25" s="2"/>
      <c r="C25" s="19" t="s">
        <v>38</v>
      </c>
      <c r="D25" s="34"/>
      <c r="E25" s="132"/>
      <c r="F25" s="25"/>
      <c r="G25" s="45" t="s">
        <v>49</v>
      </c>
    </row>
    <row r="26" spans="1:8" ht="15.75" x14ac:dyDescent="0.25">
      <c r="A26" s="2" t="s">
        <v>16</v>
      </c>
      <c r="B26" s="2"/>
      <c r="C26" s="19" t="s">
        <v>17</v>
      </c>
      <c r="D26" s="25"/>
      <c r="E26" s="25"/>
      <c r="F26" s="25"/>
      <c r="G26" s="45" t="s">
        <v>49</v>
      </c>
    </row>
    <row r="27" spans="1:8" ht="15.75" x14ac:dyDescent="0.25">
      <c r="A27" s="2" t="s">
        <v>35</v>
      </c>
      <c r="B27" s="2"/>
      <c r="C27" s="19" t="s">
        <v>17</v>
      </c>
      <c r="D27" s="25"/>
      <c r="E27" s="25"/>
      <c r="F27" s="25"/>
      <c r="G27" s="45" t="s">
        <v>49</v>
      </c>
    </row>
    <row r="28" spans="1:8" ht="16.5" thickBot="1" x14ac:dyDescent="0.3">
      <c r="A28" s="2" t="s">
        <v>36</v>
      </c>
      <c r="B28" s="2"/>
      <c r="C28" s="19" t="s">
        <v>17</v>
      </c>
      <c r="D28" s="25"/>
      <c r="E28" s="25"/>
      <c r="F28" s="25"/>
      <c r="G28" s="45" t="s">
        <v>49</v>
      </c>
    </row>
    <row r="29" spans="1:8" ht="17.25" thickBot="1" x14ac:dyDescent="0.3">
      <c r="A29" s="195" t="s">
        <v>18</v>
      </c>
      <c r="B29" s="201"/>
      <c r="C29" s="16" t="s">
        <v>3</v>
      </c>
      <c r="D29" s="26"/>
      <c r="E29" s="26"/>
      <c r="F29" s="26"/>
      <c r="G29" s="27"/>
    </row>
    <row r="30" spans="1:8" ht="31.5" x14ac:dyDescent="0.25">
      <c r="A30" s="2" t="s">
        <v>18</v>
      </c>
      <c r="B30" s="2"/>
      <c r="C30" s="19" t="s">
        <v>19</v>
      </c>
      <c r="D30" s="99"/>
      <c r="E30" s="99"/>
      <c r="F30" s="97"/>
      <c r="G30" s="45" t="s">
        <v>49</v>
      </c>
      <c r="H30" s="183"/>
    </row>
    <row r="31" spans="1:8" ht="31.5" x14ac:dyDescent="0.25">
      <c r="A31" s="2" t="s">
        <v>18</v>
      </c>
      <c r="B31" s="2"/>
      <c r="C31" s="19" t="s">
        <v>20</v>
      </c>
      <c r="D31" s="99"/>
      <c r="E31" s="99"/>
      <c r="F31" s="97"/>
      <c r="G31" s="45" t="s">
        <v>49</v>
      </c>
      <c r="H31" s="183"/>
    </row>
    <row r="32" spans="1:8" ht="31.5" x14ac:dyDescent="0.25">
      <c r="A32" s="3" t="s">
        <v>18</v>
      </c>
      <c r="B32" s="2"/>
      <c r="C32" s="19" t="s">
        <v>21</v>
      </c>
      <c r="D32" s="99"/>
      <c r="E32" s="99"/>
      <c r="F32" s="104"/>
      <c r="G32" s="45" t="s">
        <v>49</v>
      </c>
      <c r="H32" s="103"/>
    </row>
    <row r="33" spans="1:7" ht="31.5" x14ac:dyDescent="0.25">
      <c r="A33" s="3" t="s">
        <v>18</v>
      </c>
      <c r="B33" s="2">
        <v>1110</v>
      </c>
      <c r="C33" s="19" t="s">
        <v>22</v>
      </c>
      <c r="D33" s="97"/>
      <c r="E33" s="105"/>
      <c r="F33" s="106"/>
      <c r="G33" s="45" t="s">
        <v>49</v>
      </c>
    </row>
    <row r="34" spans="1:7" ht="15.75" x14ac:dyDescent="0.25">
      <c r="A34" s="3"/>
      <c r="B34" s="2"/>
      <c r="C34" s="93" t="s">
        <v>165</v>
      </c>
      <c r="D34" s="89"/>
      <c r="E34" s="91"/>
      <c r="F34" s="107"/>
      <c r="G34" s="45" t="s">
        <v>49</v>
      </c>
    </row>
    <row r="35" spans="1:7" ht="15.75" x14ac:dyDescent="0.25">
      <c r="A35" s="2" t="s">
        <v>18</v>
      </c>
      <c r="B35" s="2"/>
      <c r="C35" s="19" t="s">
        <v>23</v>
      </c>
      <c r="D35" s="96"/>
      <c r="E35" s="100"/>
      <c r="F35" s="91"/>
      <c r="G35" s="45" t="s">
        <v>49</v>
      </c>
    </row>
    <row r="36" spans="1:7" ht="15.75" x14ac:dyDescent="0.25">
      <c r="A36" s="2" t="s">
        <v>40</v>
      </c>
      <c r="B36" s="2"/>
      <c r="C36" s="19" t="s">
        <v>39</v>
      </c>
      <c r="D36" s="95"/>
      <c r="E36" s="101"/>
      <c r="F36" s="91"/>
      <c r="G36" s="45" t="s">
        <v>49</v>
      </c>
    </row>
    <row r="37" spans="1:7" ht="15.75" x14ac:dyDescent="0.25">
      <c r="A37" s="2"/>
      <c r="B37" s="2">
        <v>1000</v>
      </c>
      <c r="C37" s="18" t="s">
        <v>6</v>
      </c>
      <c r="D37" s="90"/>
      <c r="E37" s="98"/>
      <c r="F37" s="92"/>
      <c r="G37" s="45" t="s">
        <v>49</v>
      </c>
    </row>
    <row r="38" spans="1:7" ht="15.75" x14ac:dyDescent="0.25">
      <c r="A38" s="2"/>
      <c r="B38" s="2">
        <v>2000</v>
      </c>
      <c r="C38" s="18" t="s">
        <v>7</v>
      </c>
      <c r="D38" s="90"/>
      <c r="E38" s="98"/>
      <c r="F38" s="91"/>
      <c r="G38" s="45" t="s">
        <v>49</v>
      </c>
    </row>
    <row r="39" spans="1:7" ht="16.5" thickBot="1" x14ac:dyDescent="0.3">
      <c r="A39" s="2"/>
      <c r="B39" s="2">
        <v>3000</v>
      </c>
      <c r="C39" s="18" t="s">
        <v>8</v>
      </c>
      <c r="D39" s="34"/>
      <c r="E39" s="102"/>
      <c r="F39" s="94"/>
      <c r="G39" s="45" t="s">
        <v>49</v>
      </c>
    </row>
    <row r="40" spans="1:7" ht="17.25" thickBot="1" x14ac:dyDescent="0.3">
      <c r="A40" s="202" t="s">
        <v>41</v>
      </c>
      <c r="B40" s="203"/>
      <c r="C40" s="16" t="s">
        <v>3</v>
      </c>
      <c r="D40" s="26"/>
      <c r="E40" s="26"/>
      <c r="F40" s="26"/>
      <c r="G40" s="27"/>
    </row>
    <row r="41" spans="1:7" ht="31.5" x14ac:dyDescent="0.25">
      <c r="A41" s="4" t="s">
        <v>42</v>
      </c>
      <c r="B41" s="5"/>
      <c r="C41" s="22" t="s">
        <v>26</v>
      </c>
      <c r="D41" s="33"/>
      <c r="E41" s="113"/>
      <c r="F41" s="112"/>
      <c r="G41" s="45" t="s">
        <v>49</v>
      </c>
    </row>
    <row r="42" spans="1:7" ht="15.75" x14ac:dyDescent="0.25">
      <c r="A42" s="6" t="s">
        <v>42</v>
      </c>
      <c r="B42" s="7"/>
      <c r="C42" s="20" t="s">
        <v>166</v>
      </c>
      <c r="D42" s="33"/>
      <c r="E42" s="113"/>
      <c r="F42" s="112"/>
      <c r="G42" s="45" t="s">
        <v>49</v>
      </c>
    </row>
    <row r="43" spans="1:7" ht="47.25" x14ac:dyDescent="0.25">
      <c r="A43" s="8" t="s">
        <v>43</v>
      </c>
      <c r="B43" s="28" t="s">
        <v>44</v>
      </c>
      <c r="C43" s="23" t="s">
        <v>28</v>
      </c>
      <c r="D43" s="33"/>
      <c r="E43" s="113"/>
      <c r="F43" s="112"/>
      <c r="G43" s="45" t="s">
        <v>49</v>
      </c>
    </row>
    <row r="44" spans="1:7" ht="31.5" x14ac:dyDescent="0.25">
      <c r="A44" s="8" t="s">
        <v>29</v>
      </c>
      <c r="B44" s="28" t="s">
        <v>44</v>
      </c>
      <c r="C44" s="24" t="s">
        <v>167</v>
      </c>
      <c r="D44" s="33"/>
      <c r="E44" s="113"/>
      <c r="F44" s="112"/>
      <c r="G44" s="45" t="s">
        <v>49</v>
      </c>
    </row>
    <row r="45" spans="1:7" ht="47.25" x14ac:dyDescent="0.25">
      <c r="A45" s="8" t="s">
        <v>43</v>
      </c>
      <c r="B45" s="28" t="s">
        <v>44</v>
      </c>
      <c r="C45" s="23" t="s">
        <v>166</v>
      </c>
      <c r="D45" s="33"/>
      <c r="E45" s="113"/>
      <c r="F45" s="112"/>
      <c r="G45" s="45" t="s">
        <v>49</v>
      </c>
    </row>
    <row r="46" spans="1:7" ht="39" customHeight="1" x14ac:dyDescent="0.25">
      <c r="A46" s="8" t="s">
        <v>29</v>
      </c>
      <c r="B46" s="28" t="s">
        <v>44</v>
      </c>
      <c r="C46" s="24" t="s">
        <v>168</v>
      </c>
      <c r="D46" s="33"/>
      <c r="E46" s="113"/>
      <c r="F46" s="112"/>
      <c r="G46" s="45" t="s">
        <v>49</v>
      </c>
    </row>
    <row r="47" spans="1:7" ht="15.75" x14ac:dyDescent="0.25">
      <c r="A47" s="6" t="s">
        <v>30</v>
      </c>
      <c r="B47" s="7"/>
      <c r="C47" s="20" t="s">
        <v>27</v>
      </c>
      <c r="D47" s="114"/>
      <c r="E47" s="113"/>
      <c r="F47" s="112"/>
      <c r="G47" s="45" t="s">
        <v>49</v>
      </c>
    </row>
    <row r="48" spans="1:7" ht="15" customHeight="1" x14ac:dyDescent="0.25">
      <c r="A48" s="6" t="s">
        <v>45</v>
      </c>
      <c r="B48" s="7"/>
      <c r="C48" s="19" t="s">
        <v>46</v>
      </c>
      <c r="D48" s="65"/>
      <c r="E48" s="65"/>
      <c r="F48" s="25"/>
      <c r="G48" s="25"/>
    </row>
    <row r="49" spans="1:7" ht="15" customHeight="1" x14ac:dyDescent="0.25">
      <c r="A49" s="6" t="s">
        <v>169</v>
      </c>
      <c r="B49" s="7"/>
      <c r="C49" s="19" t="s">
        <v>47</v>
      </c>
      <c r="D49" s="25"/>
      <c r="E49" s="25"/>
      <c r="F49" s="25"/>
      <c r="G49" s="25"/>
    </row>
    <row r="51" spans="1:7" ht="19.5" thickBot="1" x14ac:dyDescent="0.35">
      <c r="A51" s="139" t="s">
        <v>48</v>
      </c>
    </row>
    <row r="52" spans="1:7" ht="36.75" customHeight="1" thickBot="1" x14ac:dyDescent="0.3">
      <c r="A52" s="170">
        <v>1</v>
      </c>
      <c r="B52" s="204" t="s">
        <v>188</v>
      </c>
      <c r="C52" s="200"/>
      <c r="D52" s="25"/>
    </row>
    <row r="53" spans="1:7" ht="15" customHeight="1" thickBot="1" x14ac:dyDescent="0.3">
      <c r="A53" s="170">
        <v>2</v>
      </c>
      <c r="B53" s="204" t="s">
        <v>189</v>
      </c>
      <c r="C53" s="200"/>
      <c r="D53" s="100" t="s">
        <v>49</v>
      </c>
    </row>
    <row r="54" spans="1:7" ht="31.5" customHeight="1" thickBot="1" x14ac:dyDescent="0.3">
      <c r="A54" s="170">
        <v>3</v>
      </c>
      <c r="B54" s="200" t="s">
        <v>193</v>
      </c>
      <c r="C54" s="200"/>
      <c r="D54" s="25"/>
    </row>
    <row r="55" spans="1:7" ht="35.25" customHeight="1" thickBot="1" x14ac:dyDescent="0.3">
      <c r="A55" s="170">
        <v>4</v>
      </c>
      <c r="B55" s="200" t="s">
        <v>190</v>
      </c>
      <c r="C55" s="200"/>
      <c r="D55" s="100" t="s">
        <v>49</v>
      </c>
    </row>
    <row r="56" spans="1:7" ht="28.5" customHeight="1" thickBot="1" x14ac:dyDescent="0.3">
      <c r="A56" s="170">
        <v>5</v>
      </c>
      <c r="B56" s="200" t="s">
        <v>191</v>
      </c>
      <c r="C56" s="200"/>
      <c r="D56" s="25"/>
    </row>
    <row r="57" spans="1:7" ht="30" customHeight="1" thickBot="1" x14ac:dyDescent="0.3">
      <c r="A57" s="170">
        <v>6</v>
      </c>
      <c r="B57" s="200" t="s">
        <v>192</v>
      </c>
      <c r="C57" s="200"/>
      <c r="D57" s="25"/>
    </row>
    <row r="58" spans="1:7" ht="34.5" customHeight="1" thickBot="1" x14ac:dyDescent="0.3">
      <c r="A58" s="170">
        <v>7</v>
      </c>
      <c r="B58" s="200" t="s">
        <v>208</v>
      </c>
      <c r="C58" s="200"/>
      <c r="D58" s="25"/>
    </row>
  </sheetData>
  <mergeCells count="15">
    <mergeCell ref="B55:C55"/>
    <mergeCell ref="B56:C56"/>
    <mergeCell ref="B57:C57"/>
    <mergeCell ref="B58:C58"/>
    <mergeCell ref="A29:B29"/>
    <mergeCell ref="A40:B40"/>
    <mergeCell ref="B52:C52"/>
    <mergeCell ref="B53:C53"/>
    <mergeCell ref="B54:C54"/>
    <mergeCell ref="D3:F3"/>
    <mergeCell ref="A2:B2"/>
    <mergeCell ref="A1:C1"/>
    <mergeCell ref="A4:B4"/>
    <mergeCell ref="A20:B20"/>
    <mergeCell ref="A17:A19"/>
  </mergeCells>
  <pageMargins left="0.51181102362204722" right="0.31496062992125984" top="0.55118110236220474" bottom="0.55118110236220474" header="0.31496062992125984" footer="0.31496062992125984"/>
  <pageSetup scale="81" orientation="landscape" horizontalDpi="200" verticalDpi="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activeCell="A37" sqref="A37"/>
    </sheetView>
  </sheetViews>
  <sheetFormatPr baseColWidth="10" defaultRowHeight="11.25" x14ac:dyDescent="0.2"/>
  <cols>
    <col min="1" max="1" width="20.7109375" style="47" customWidth="1"/>
    <col min="2" max="2" width="50.7109375" style="47" customWidth="1"/>
    <col min="3" max="3" width="21.85546875" style="47" customWidth="1"/>
    <col min="4" max="4" width="6" style="47" customWidth="1"/>
    <col min="5" max="5" width="30.85546875" style="47" customWidth="1"/>
    <col min="6" max="6" width="17.42578125" style="47" bestFit="1" customWidth="1"/>
    <col min="7" max="7" width="14.7109375" style="47" customWidth="1"/>
    <col min="8" max="16384" width="11.42578125" style="47"/>
  </cols>
  <sheetData>
    <row r="1" spans="1:6" ht="19.5" x14ac:dyDescent="0.4">
      <c r="A1" s="169" t="s">
        <v>204</v>
      </c>
    </row>
    <row r="2" spans="1:6" ht="15.75" x14ac:dyDescent="0.25">
      <c r="A2" s="169" t="s">
        <v>216</v>
      </c>
    </row>
    <row r="3" spans="1:6" ht="15.75" x14ac:dyDescent="0.25">
      <c r="A3" s="169" t="s">
        <v>194</v>
      </c>
    </row>
    <row r="4" spans="1:6" ht="12" thickBot="1" x14ac:dyDescent="0.25">
      <c r="A4" s="46"/>
    </row>
    <row r="5" spans="1:6" ht="47.25" customHeight="1" thickBot="1" x14ac:dyDescent="0.25">
      <c r="A5" s="206" t="s">
        <v>205</v>
      </c>
      <c r="B5" s="207"/>
      <c r="C5" s="141" t="s">
        <v>62</v>
      </c>
      <c r="D5" s="140"/>
    </row>
    <row r="6" spans="1:6" ht="12" thickBot="1" x14ac:dyDescent="0.25">
      <c r="A6" s="46"/>
      <c r="B6" s="46"/>
      <c r="C6" s="147"/>
      <c r="D6" s="116"/>
    </row>
    <row r="7" spans="1:6" ht="15" customHeight="1" thickBot="1" x14ac:dyDescent="0.3">
      <c r="A7" s="144" t="s">
        <v>0</v>
      </c>
      <c r="B7" s="146" t="s">
        <v>63</v>
      </c>
      <c r="C7" s="146" t="s">
        <v>64</v>
      </c>
      <c r="D7" s="117"/>
      <c r="E7" s="163" t="s">
        <v>200</v>
      </c>
    </row>
    <row r="8" spans="1:6" ht="18.75" x14ac:dyDescent="0.3">
      <c r="A8" s="143">
        <v>900001</v>
      </c>
      <c r="B8" s="145" t="s">
        <v>65</v>
      </c>
      <c r="C8" s="148">
        <f>-F8</f>
        <v>-423012365.13</v>
      </c>
      <c r="D8" s="118" t="s">
        <v>49</v>
      </c>
      <c r="E8" s="164" t="s">
        <v>201</v>
      </c>
      <c r="F8" s="165">
        <v>423012365.13</v>
      </c>
    </row>
    <row r="9" spans="1:6" ht="12" thickBot="1" x14ac:dyDescent="0.25">
      <c r="A9" s="53">
        <v>900002</v>
      </c>
      <c r="B9" s="55" t="s">
        <v>66</v>
      </c>
      <c r="C9" s="54">
        <f>SUM(C10:C14)</f>
        <v>0</v>
      </c>
      <c r="D9" s="119"/>
    </row>
    <row r="10" spans="1:6" ht="11.25" customHeight="1" x14ac:dyDescent="0.2">
      <c r="A10" s="56">
        <v>4320</v>
      </c>
      <c r="B10" s="57" t="s">
        <v>67</v>
      </c>
      <c r="C10" s="58"/>
      <c r="D10" s="120"/>
      <c r="E10" s="211" t="s">
        <v>11</v>
      </c>
      <c r="F10" s="176"/>
    </row>
    <row r="11" spans="1:6" ht="22.5" x14ac:dyDescent="0.2">
      <c r="A11" s="56">
        <v>4330</v>
      </c>
      <c r="B11" s="57" t="s">
        <v>68</v>
      </c>
      <c r="C11" s="58"/>
      <c r="D11" s="120"/>
      <c r="E11" s="212"/>
      <c r="F11" s="176"/>
    </row>
    <row r="12" spans="1:6" ht="11.25" customHeight="1" x14ac:dyDescent="0.2">
      <c r="A12" s="56">
        <v>4340</v>
      </c>
      <c r="B12" s="57" t="s">
        <v>69</v>
      </c>
      <c r="C12" s="58"/>
      <c r="D12" s="120"/>
      <c r="E12" s="212"/>
      <c r="F12" s="176"/>
    </row>
    <row r="13" spans="1:6" ht="11.25" customHeight="1" x14ac:dyDescent="0.2">
      <c r="A13" s="56">
        <v>4399</v>
      </c>
      <c r="B13" s="57" t="s">
        <v>70</v>
      </c>
      <c r="C13" s="58"/>
      <c r="D13" s="120"/>
      <c r="E13" s="212"/>
      <c r="F13" s="176"/>
    </row>
    <row r="14" spans="1:6" ht="12" customHeight="1" thickBot="1" x14ac:dyDescent="0.25">
      <c r="A14" s="59">
        <v>4400</v>
      </c>
      <c r="B14" s="57" t="s">
        <v>71</v>
      </c>
      <c r="C14" s="58"/>
      <c r="D14" s="120"/>
      <c r="E14" s="213"/>
      <c r="F14" s="176"/>
    </row>
    <row r="15" spans="1:6" ht="12" thickBot="1" x14ac:dyDescent="0.25">
      <c r="A15" s="53">
        <v>900003</v>
      </c>
      <c r="B15" s="55" t="s">
        <v>72</v>
      </c>
      <c r="C15" s="54">
        <f>SUM(C16:C19)</f>
        <v>20111778.460000001</v>
      </c>
      <c r="D15" s="119"/>
    </row>
    <row r="16" spans="1:6" ht="11.25" customHeight="1" x14ac:dyDescent="0.2">
      <c r="A16" s="60">
        <v>52</v>
      </c>
      <c r="B16" s="57" t="s">
        <v>73</v>
      </c>
      <c r="C16" s="58"/>
      <c r="D16" s="120"/>
      <c r="E16" s="211" t="s">
        <v>211</v>
      </c>
      <c r="F16" s="176"/>
    </row>
    <row r="17" spans="1:7" ht="15" customHeight="1" x14ac:dyDescent="0.2">
      <c r="A17" s="60">
        <v>62</v>
      </c>
      <c r="B17" s="57" t="s">
        <v>74</v>
      </c>
      <c r="C17" s="58"/>
      <c r="D17" s="120"/>
      <c r="E17" s="212"/>
      <c r="F17" s="176"/>
    </row>
    <row r="18" spans="1:7" ht="15" customHeight="1" x14ac:dyDescent="0.2">
      <c r="A18" s="61" t="s">
        <v>75</v>
      </c>
      <c r="B18" s="57" t="s">
        <v>76</v>
      </c>
      <c r="C18" s="58">
        <v>20111778.460000001</v>
      </c>
      <c r="D18" s="120"/>
      <c r="E18" s="212"/>
      <c r="F18" s="176"/>
    </row>
    <row r="19" spans="1:7" ht="15" customHeight="1" thickBot="1" x14ac:dyDescent="0.25">
      <c r="A19" s="59">
        <v>4500</v>
      </c>
      <c r="B19" s="62" t="s">
        <v>77</v>
      </c>
      <c r="C19" s="58"/>
      <c r="D19" s="120"/>
      <c r="E19" s="213"/>
      <c r="F19" s="176"/>
    </row>
    <row r="20" spans="1:7" ht="18.75" x14ac:dyDescent="0.3">
      <c r="A20" s="63">
        <v>900004</v>
      </c>
      <c r="B20" s="64" t="s">
        <v>78</v>
      </c>
      <c r="C20" s="65">
        <f>C8+C9+C15</f>
        <v>-402900586.67000002</v>
      </c>
      <c r="D20" s="164" t="s">
        <v>49</v>
      </c>
      <c r="E20" s="164" t="s">
        <v>202</v>
      </c>
      <c r="F20" s="165">
        <v>402900586.67000002</v>
      </c>
    </row>
    <row r="21" spans="1:7" ht="12" x14ac:dyDescent="0.2">
      <c r="B21" s="115" t="s">
        <v>171</v>
      </c>
      <c r="C21" s="128">
        <f>SUM(C20+F20)</f>
        <v>0</v>
      </c>
      <c r="D21" s="121"/>
      <c r="E21" s="66"/>
    </row>
    <row r="22" spans="1:7" x14ac:dyDescent="0.2">
      <c r="D22" s="122"/>
      <c r="E22" s="177" t="s">
        <v>213</v>
      </c>
    </row>
    <row r="23" spans="1:7" x14ac:dyDescent="0.2">
      <c r="D23" s="122"/>
      <c r="E23" s="174" t="s">
        <v>214</v>
      </c>
      <c r="F23" s="66">
        <v>1359851.2</v>
      </c>
    </row>
    <row r="24" spans="1:7" x14ac:dyDescent="0.2">
      <c r="D24" s="122"/>
      <c r="E24" s="174" t="s">
        <v>214</v>
      </c>
      <c r="F24" s="66">
        <v>2633121.67</v>
      </c>
    </row>
    <row r="25" spans="1:7" x14ac:dyDescent="0.2">
      <c r="D25" s="122"/>
      <c r="E25" s="174" t="s">
        <v>214</v>
      </c>
      <c r="F25" s="66">
        <v>16118805.59</v>
      </c>
    </row>
    <row r="26" spans="1:7" x14ac:dyDescent="0.2">
      <c r="D26" s="122"/>
      <c r="E26" s="174"/>
      <c r="F26" s="178">
        <f>SUM(F23:F25)</f>
        <v>20111778.460000001</v>
      </c>
    </row>
    <row r="27" spans="1:7" ht="19.5" x14ac:dyDescent="0.4">
      <c r="A27" s="169" t="s">
        <v>206</v>
      </c>
      <c r="C27" s="66"/>
      <c r="D27" s="123"/>
      <c r="F27" s="66"/>
      <c r="G27" s="66"/>
    </row>
    <row r="28" spans="1:7" ht="15.75" x14ac:dyDescent="0.25">
      <c r="A28" s="169" t="s">
        <v>216</v>
      </c>
      <c r="C28" s="66"/>
      <c r="D28" s="123"/>
      <c r="E28" s="127"/>
      <c r="F28" s="66"/>
      <c r="G28" s="66"/>
    </row>
    <row r="29" spans="1:7" ht="15.75" x14ac:dyDescent="0.25">
      <c r="A29" s="169" t="s">
        <v>194</v>
      </c>
      <c r="C29" s="66"/>
      <c r="D29" s="123"/>
      <c r="G29" s="66"/>
    </row>
    <row r="30" spans="1:7" ht="12" thickBot="1" x14ac:dyDescent="0.25">
      <c r="A30" s="46"/>
      <c r="C30" s="66"/>
      <c r="D30" s="123"/>
    </row>
    <row r="31" spans="1:7" ht="16.5" thickBot="1" x14ac:dyDescent="0.25">
      <c r="A31" s="206" t="s">
        <v>207</v>
      </c>
      <c r="B31" s="207"/>
      <c r="C31" s="206" t="s">
        <v>80</v>
      </c>
      <c r="D31" s="207"/>
    </row>
    <row r="32" spans="1:7" x14ac:dyDescent="0.2">
      <c r="A32" s="48"/>
      <c r="B32" s="49"/>
      <c r="C32" s="67"/>
      <c r="D32" s="124"/>
    </row>
    <row r="33" spans="1:8" x14ac:dyDescent="0.2">
      <c r="A33" s="50" t="s">
        <v>0</v>
      </c>
      <c r="B33" s="51" t="s">
        <v>63</v>
      </c>
      <c r="C33" s="52" t="s">
        <v>64</v>
      </c>
      <c r="D33" s="117"/>
    </row>
    <row r="34" spans="1:8" ht="15.75" thickBot="1" x14ac:dyDescent="0.3">
      <c r="A34" s="68">
        <v>900001</v>
      </c>
      <c r="B34" s="69" t="s">
        <v>81</v>
      </c>
      <c r="C34" s="111">
        <v>203425886.16</v>
      </c>
      <c r="D34" s="125"/>
      <c r="E34" s="164" t="s">
        <v>172</v>
      </c>
      <c r="F34" s="127" t="s">
        <v>209</v>
      </c>
    </row>
    <row r="35" spans="1:8" ht="15.75" x14ac:dyDescent="0.25">
      <c r="A35" s="68">
        <v>900002</v>
      </c>
      <c r="B35" s="69" t="s">
        <v>82</v>
      </c>
      <c r="C35" s="128">
        <f>SUM(C36:C52)</f>
        <v>52804246.140000001</v>
      </c>
      <c r="D35" s="126"/>
      <c r="E35" s="208" t="s">
        <v>212</v>
      </c>
      <c r="F35" s="175" t="s">
        <v>11</v>
      </c>
      <c r="G35" s="161" t="s">
        <v>181</v>
      </c>
    </row>
    <row r="36" spans="1:8" ht="15" x14ac:dyDescent="0.25">
      <c r="A36" s="56">
        <v>5100</v>
      </c>
      <c r="B36" s="71" t="s">
        <v>83</v>
      </c>
      <c r="C36" s="30">
        <v>418162.88</v>
      </c>
      <c r="D36" s="124"/>
      <c r="E36" s="209"/>
      <c r="F36" s="171">
        <v>83141143.969999999</v>
      </c>
      <c r="G36" s="107">
        <v>83141143.969999999</v>
      </c>
      <c r="H36" s="166" t="s">
        <v>173</v>
      </c>
    </row>
    <row r="37" spans="1:8" ht="15" x14ac:dyDescent="0.25">
      <c r="A37" s="56">
        <v>5200</v>
      </c>
      <c r="B37" s="71" t="s">
        <v>84</v>
      </c>
      <c r="C37" s="30">
        <v>9995</v>
      </c>
      <c r="D37" s="124"/>
      <c r="E37" s="209"/>
      <c r="F37" s="171">
        <v>10206849.029999999</v>
      </c>
      <c r="G37" s="107">
        <v>10206849.029999999</v>
      </c>
      <c r="H37" s="166" t="s">
        <v>174</v>
      </c>
    </row>
    <row r="38" spans="1:8" ht="15" x14ac:dyDescent="0.25">
      <c r="A38" s="56">
        <v>5300</v>
      </c>
      <c r="B38" s="71" t="s">
        <v>85</v>
      </c>
      <c r="C38" s="72"/>
      <c r="D38" s="124"/>
      <c r="E38" s="209"/>
      <c r="F38" s="171">
        <v>25323614.010000002</v>
      </c>
      <c r="G38" s="107">
        <v>25323614.010000002</v>
      </c>
      <c r="H38" s="166" t="s">
        <v>175</v>
      </c>
    </row>
    <row r="39" spans="1:8" ht="15" x14ac:dyDescent="0.25">
      <c r="A39" s="56">
        <v>5400</v>
      </c>
      <c r="B39" s="71" t="s">
        <v>86</v>
      </c>
      <c r="C39" s="30">
        <v>414900</v>
      </c>
      <c r="D39" s="124"/>
      <c r="E39" s="209"/>
      <c r="F39" s="171">
        <v>27093459.539999999</v>
      </c>
      <c r="G39" s="107">
        <v>27093459.539999999</v>
      </c>
      <c r="H39" s="166" t="s">
        <v>176</v>
      </c>
    </row>
    <row r="40" spans="1:8" ht="15" x14ac:dyDescent="0.25">
      <c r="A40" s="56">
        <v>5500</v>
      </c>
      <c r="B40" s="71" t="s">
        <v>87</v>
      </c>
      <c r="C40" s="72"/>
      <c r="D40" s="124"/>
      <c r="E40" s="209"/>
      <c r="F40" s="162"/>
      <c r="G40" s="107">
        <v>1130891</v>
      </c>
      <c r="H40" s="166" t="s">
        <v>177</v>
      </c>
    </row>
    <row r="41" spans="1:8" ht="15" x14ac:dyDescent="0.25">
      <c r="A41" s="56">
        <v>5600</v>
      </c>
      <c r="B41" s="71" t="s">
        <v>88</v>
      </c>
      <c r="C41" s="30">
        <v>6202.52</v>
      </c>
      <c r="D41" s="124"/>
      <c r="E41" s="209"/>
      <c r="F41" s="162"/>
      <c r="G41" s="107">
        <v>40497398.140000001</v>
      </c>
      <c r="H41" s="166" t="s">
        <v>178</v>
      </c>
    </row>
    <row r="42" spans="1:8" ht="15" x14ac:dyDescent="0.25">
      <c r="A42" s="56">
        <v>5700</v>
      </c>
      <c r="B42" s="71" t="s">
        <v>89</v>
      </c>
      <c r="C42" s="72"/>
      <c r="D42" s="129"/>
      <c r="E42" s="209"/>
      <c r="F42" s="162"/>
      <c r="G42" s="107">
        <v>0</v>
      </c>
      <c r="H42" s="166" t="s">
        <v>179</v>
      </c>
    </row>
    <row r="43" spans="1:8" ht="15.75" thickBot="1" x14ac:dyDescent="0.3">
      <c r="A43" s="56" t="s">
        <v>90</v>
      </c>
      <c r="B43" s="71" t="s">
        <v>91</v>
      </c>
      <c r="C43" s="30">
        <v>27443707.030000001</v>
      </c>
      <c r="D43" s="129"/>
      <c r="E43" s="209"/>
      <c r="F43" s="171">
        <v>4856573.47</v>
      </c>
      <c r="G43" s="107">
        <v>16032530.470000001</v>
      </c>
      <c r="H43" s="166" t="s">
        <v>180</v>
      </c>
    </row>
    <row r="44" spans="1:8" ht="16.5" thickBot="1" x14ac:dyDescent="0.3">
      <c r="A44" s="56">
        <v>5900</v>
      </c>
      <c r="B44" s="71" t="s">
        <v>92</v>
      </c>
      <c r="C44" s="30">
        <v>281630.59999999998</v>
      </c>
      <c r="D44" s="124"/>
      <c r="E44" s="209"/>
      <c r="F44" s="172">
        <f>SUM(F36:F43)</f>
        <v>150621640.02000001</v>
      </c>
      <c r="G44" s="167" t="s">
        <v>203</v>
      </c>
    </row>
    <row r="45" spans="1:8" ht="15" x14ac:dyDescent="0.25">
      <c r="A45" s="60">
        <v>6200</v>
      </c>
      <c r="B45" s="71" t="s">
        <v>93</v>
      </c>
      <c r="C45" s="30">
        <v>13053691.109999999</v>
      </c>
      <c r="D45" s="124"/>
      <c r="E45" s="209"/>
    </row>
    <row r="46" spans="1:8" x14ac:dyDescent="0.2">
      <c r="A46" s="60">
        <v>7200</v>
      </c>
      <c r="B46" s="71" t="s">
        <v>94</v>
      </c>
      <c r="C46" s="72"/>
      <c r="D46" s="124"/>
      <c r="E46" s="209"/>
      <c r="G46" s="129">
        <f>SUM(G40:G43)</f>
        <v>57660819.609999999</v>
      </c>
    </row>
    <row r="47" spans="1:8" ht="15" x14ac:dyDescent="0.25">
      <c r="A47" s="60">
        <v>7300</v>
      </c>
      <c r="B47" s="71" t="s">
        <v>95</v>
      </c>
      <c r="C47" s="72"/>
      <c r="D47" s="124"/>
      <c r="E47" s="209"/>
      <c r="G47" s="171">
        <v>4856573.47</v>
      </c>
    </row>
    <row r="48" spans="1:8" x14ac:dyDescent="0.2">
      <c r="A48" s="60">
        <v>7500</v>
      </c>
      <c r="B48" s="71" t="s">
        <v>96</v>
      </c>
      <c r="C48" s="72"/>
      <c r="D48" s="124"/>
      <c r="E48" s="209"/>
      <c r="G48" s="173">
        <f>SUM(G46-G47)</f>
        <v>52804246.140000001</v>
      </c>
    </row>
    <row r="49" spans="1:12" x14ac:dyDescent="0.2">
      <c r="A49" s="60">
        <v>7900</v>
      </c>
      <c r="B49" s="71" t="s">
        <v>97</v>
      </c>
      <c r="C49" s="72"/>
      <c r="D49" s="124"/>
      <c r="E49" s="209"/>
    </row>
    <row r="50" spans="1:12" ht="15" x14ac:dyDescent="0.25">
      <c r="A50" s="60">
        <v>9100</v>
      </c>
      <c r="B50" s="160" t="s">
        <v>98</v>
      </c>
      <c r="C50" s="149">
        <v>11175957</v>
      </c>
      <c r="D50" s="124"/>
      <c r="E50" s="209"/>
    </row>
    <row r="51" spans="1:12" ht="12" thickBot="1" x14ac:dyDescent="0.25">
      <c r="A51" s="60">
        <v>9900</v>
      </c>
      <c r="B51" s="71" t="s">
        <v>99</v>
      </c>
      <c r="C51" s="72"/>
      <c r="D51" s="124"/>
      <c r="E51" s="210"/>
    </row>
    <row r="52" spans="1:12" ht="16.5" thickBot="1" x14ac:dyDescent="0.3">
      <c r="A52" s="60">
        <v>7400</v>
      </c>
      <c r="B52" s="73" t="s">
        <v>100</v>
      </c>
      <c r="C52" s="37"/>
      <c r="D52" s="130" t="s">
        <v>199</v>
      </c>
      <c r="E52" s="168">
        <f>SUM(C50:C52)</f>
        <v>11175957</v>
      </c>
      <c r="F52" s="167" t="s">
        <v>203</v>
      </c>
    </row>
    <row r="53" spans="1:12" x14ac:dyDescent="0.2">
      <c r="A53" s="68">
        <v>900003</v>
      </c>
      <c r="B53" s="69" t="s">
        <v>101</v>
      </c>
      <c r="C53" s="70">
        <f>SUM(C54:C60)</f>
        <v>0</v>
      </c>
      <c r="D53" s="126"/>
    </row>
    <row r="54" spans="1:12" ht="22.5" x14ac:dyDescent="0.2">
      <c r="A54" s="56">
        <v>5510</v>
      </c>
      <c r="B54" s="71" t="s">
        <v>102</v>
      </c>
      <c r="C54" s="72"/>
      <c r="D54" s="124"/>
      <c r="E54" s="205" t="s">
        <v>11</v>
      </c>
    </row>
    <row r="55" spans="1:12" x14ac:dyDescent="0.2">
      <c r="A55" s="56">
        <v>5520</v>
      </c>
      <c r="B55" s="71" t="s">
        <v>103</v>
      </c>
      <c r="C55" s="72"/>
      <c r="D55" s="124"/>
      <c r="E55" s="205"/>
    </row>
    <row r="56" spans="1:12" x14ac:dyDescent="0.2">
      <c r="A56" s="56">
        <v>5530</v>
      </c>
      <c r="B56" s="71" t="s">
        <v>104</v>
      </c>
      <c r="C56" s="72"/>
      <c r="D56" s="124"/>
      <c r="E56" s="205"/>
    </row>
    <row r="57" spans="1:12" ht="22.5" x14ac:dyDescent="0.2">
      <c r="A57" s="56">
        <v>5540</v>
      </c>
      <c r="B57" s="71" t="s">
        <v>105</v>
      </c>
      <c r="C57" s="72"/>
      <c r="D57" s="124"/>
      <c r="E57" s="205"/>
    </row>
    <row r="58" spans="1:12" x14ac:dyDescent="0.2">
      <c r="A58" s="56">
        <v>5550</v>
      </c>
      <c r="B58" s="71" t="s">
        <v>106</v>
      </c>
      <c r="C58" s="72"/>
      <c r="D58" s="124"/>
      <c r="E58" s="205"/>
    </row>
    <row r="59" spans="1:12" x14ac:dyDescent="0.2">
      <c r="A59" s="56">
        <v>5590</v>
      </c>
      <c r="B59" s="71" t="s">
        <v>107</v>
      </c>
      <c r="C59" s="72"/>
      <c r="D59" s="124"/>
      <c r="E59" s="205"/>
    </row>
    <row r="60" spans="1:12" ht="12" thickBot="1" x14ac:dyDescent="0.25">
      <c r="A60" s="56">
        <v>5600</v>
      </c>
      <c r="B60" s="154" t="s">
        <v>108</v>
      </c>
      <c r="C60" s="150"/>
      <c r="D60" s="124"/>
      <c r="E60" s="205"/>
    </row>
    <row r="61" spans="1:12" ht="16.5" thickBot="1" x14ac:dyDescent="0.3">
      <c r="A61" s="153"/>
      <c r="B61" s="155" t="s">
        <v>109</v>
      </c>
      <c r="C61" s="156">
        <f>+C34-C35+C53</f>
        <v>150621640.01999998</v>
      </c>
      <c r="D61" s="130" t="s">
        <v>49</v>
      </c>
      <c r="E61" s="164" t="s">
        <v>170</v>
      </c>
      <c r="F61" s="168">
        <v>150621640.02000001</v>
      </c>
      <c r="G61" s="168" t="s">
        <v>199</v>
      </c>
    </row>
    <row r="62" spans="1:12" ht="14.25" x14ac:dyDescent="0.2">
      <c r="A62" s="151"/>
      <c r="B62" s="115" t="s">
        <v>171</v>
      </c>
      <c r="C62" s="128">
        <f>SUM(C61-F61)</f>
        <v>-2.9802322387695313E-8</v>
      </c>
      <c r="D62" s="130"/>
      <c r="E62" s="142"/>
      <c r="F62" s="158"/>
      <c r="G62" s="122"/>
      <c r="H62" s="122"/>
      <c r="I62" s="122"/>
      <c r="J62" s="122"/>
      <c r="K62" s="122"/>
      <c r="L62" s="122"/>
    </row>
    <row r="63" spans="1:12" ht="15.75" x14ac:dyDescent="0.25">
      <c r="A63" s="151"/>
      <c r="B63" s="152" t="s">
        <v>196</v>
      </c>
      <c r="C63" s="142"/>
      <c r="D63" s="130"/>
      <c r="E63" s="142"/>
      <c r="F63" s="158"/>
      <c r="G63" s="122"/>
      <c r="H63" s="122"/>
      <c r="I63" s="122"/>
      <c r="J63" s="122"/>
      <c r="K63" s="122"/>
      <c r="L63" s="122"/>
    </row>
    <row r="64" spans="1:12" ht="14.25" x14ac:dyDescent="0.2">
      <c r="A64" s="151"/>
      <c r="B64" s="128" t="s">
        <v>81</v>
      </c>
      <c r="C64" s="128">
        <v>203425886.16</v>
      </c>
      <c r="D64" s="130"/>
      <c r="E64" s="142"/>
      <c r="F64" s="158"/>
      <c r="G64" s="122"/>
      <c r="H64" s="122"/>
      <c r="I64" s="122"/>
      <c r="J64" s="122"/>
      <c r="K64" s="122"/>
      <c r="L64" s="122"/>
    </row>
    <row r="65" spans="2:4" x14ac:dyDescent="0.2">
      <c r="B65" s="128" t="s">
        <v>195</v>
      </c>
      <c r="C65" s="128">
        <f>SUM(C34-F61)</f>
        <v>52804246.139999986</v>
      </c>
      <c r="D65" s="130" t="s">
        <v>49</v>
      </c>
    </row>
    <row r="66" spans="2:4" ht="12" thickBot="1" x14ac:dyDescent="0.25">
      <c r="B66" s="128" t="s">
        <v>197</v>
      </c>
      <c r="C66" s="66">
        <v>0</v>
      </c>
      <c r="D66" s="123"/>
    </row>
    <row r="67" spans="2:4" ht="16.5" thickBot="1" x14ac:dyDescent="0.3">
      <c r="B67" s="157" t="s">
        <v>198</v>
      </c>
      <c r="C67" s="159">
        <f>C64-C65</f>
        <v>150621640.02000001</v>
      </c>
      <c r="D67" s="122"/>
    </row>
    <row r="72" spans="2:4" x14ac:dyDescent="0.2">
      <c r="B72" s="47" t="s">
        <v>78</v>
      </c>
      <c r="C72" s="127">
        <v>402900586.67000002</v>
      </c>
    </row>
    <row r="73" spans="2:4" ht="12.75" customHeight="1" x14ac:dyDescent="0.2">
      <c r="B73" s="47" t="s">
        <v>109</v>
      </c>
      <c r="C73" s="127">
        <v>150621640.01999998</v>
      </c>
    </row>
    <row r="74" spans="2:4" x14ac:dyDescent="0.2">
      <c r="B74" s="174" t="s">
        <v>210</v>
      </c>
      <c r="C74" s="127">
        <f>SUM(C72-C73)</f>
        <v>252278946.65000004</v>
      </c>
      <c r="D74" s="130" t="s">
        <v>49</v>
      </c>
    </row>
    <row r="75" spans="2:4" ht="12.75" x14ac:dyDescent="0.2">
      <c r="C75" s="179">
        <v>252278946.65000001</v>
      </c>
    </row>
    <row r="76" spans="2:4" x14ac:dyDescent="0.2">
      <c r="C76" s="180">
        <f>SUM(C74-C75)</f>
        <v>2.9802322387695313E-8</v>
      </c>
    </row>
  </sheetData>
  <mergeCells count="7">
    <mergeCell ref="E54:E60"/>
    <mergeCell ref="A5:B5"/>
    <mergeCell ref="A31:B31"/>
    <mergeCell ref="C31:D31"/>
    <mergeCell ref="E35:E51"/>
    <mergeCell ref="E10:E14"/>
    <mergeCell ref="E16:E19"/>
  </mergeCells>
  <dataValidations count="4">
    <dataValidation allowBlank="1" showInputMessage="1" showErrorMessage="1" prompt="Saldo final de la Información Financiera Trimestral que se presenta (trimestral: 1er, 2do, 3ro. o 4to.)." sqref="C7:D7 C33:D33"/>
    <dataValidation allowBlank="1" showInputMessage="1" showErrorMessage="1" prompt="Corresponde al número de la cuenta de acuerdo al Plan de Cuentas emitido por el CONAC (DOF 23/12/2015). y Clasificador por Rubros de Ingreso. (DOF-2-ene-13)." sqref="A7"/>
    <dataValidation allowBlank="1" showInputMessage="1" showErrorMessage="1" prompt="Corresponde al nombre o descripción de la cuenta de acuerdo al Plan de Cuentas emitido por el CONAC." sqref="B7 B33"/>
    <dataValidation allowBlank="1" showInputMessage="1" showErrorMessage="1" prompt="Corresponde al número de la cuenta de acuerdo al Plan de Cuentas emitido por el CONAC (DOF 23/12/2015). y Clasificador por objeto del gasto (DOF-22-dic-14)." sqref="A33"/>
  </dataValidations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workbookViewId="0">
      <selection activeCell="B26" sqref="B26"/>
    </sheetView>
  </sheetViews>
  <sheetFormatPr baseColWidth="10" defaultColWidth="12.85546875" defaultRowHeight="11.25" x14ac:dyDescent="0.2"/>
  <cols>
    <col min="1" max="1" width="14.7109375" style="75" customWidth="1"/>
    <col min="2" max="2" width="63.7109375" style="75" bestFit="1" customWidth="1"/>
    <col min="3" max="3" width="15.28515625" style="75" bestFit="1" customWidth="1"/>
    <col min="4" max="4" width="16.28515625" style="75" customWidth="1"/>
    <col min="5" max="5" width="16.28515625" style="75" bestFit="1" customWidth="1"/>
    <col min="6" max="16384" width="12.85546875" style="75"/>
  </cols>
  <sheetData>
    <row r="1" spans="1:5" ht="35.1" customHeight="1" x14ac:dyDescent="0.2">
      <c r="A1" s="214" t="s">
        <v>110</v>
      </c>
      <c r="B1" s="215"/>
      <c r="C1" s="74"/>
    </row>
    <row r="2" spans="1:5" ht="15" customHeight="1" x14ac:dyDescent="0.2">
      <c r="A2" s="76" t="s">
        <v>111</v>
      </c>
      <c r="B2" s="77" t="s">
        <v>112</v>
      </c>
    </row>
    <row r="3" spans="1:5" x14ac:dyDescent="0.2">
      <c r="A3" s="78"/>
      <c r="B3" s="79"/>
    </row>
    <row r="4" spans="1:5" x14ac:dyDescent="0.2">
      <c r="A4" s="80"/>
      <c r="B4" s="81" t="s">
        <v>113</v>
      </c>
    </row>
    <row r="5" spans="1:5" ht="12" thickBot="1" x14ac:dyDescent="0.25">
      <c r="A5" s="80"/>
      <c r="B5" s="81"/>
    </row>
    <row r="6" spans="1:5" ht="12" thickBot="1" x14ac:dyDescent="0.25">
      <c r="A6" s="80"/>
      <c r="B6" s="82" t="s">
        <v>114</v>
      </c>
      <c r="C6" s="138" t="s">
        <v>182</v>
      </c>
      <c r="D6" s="138" t="s">
        <v>183</v>
      </c>
      <c r="E6" s="138" t="s">
        <v>185</v>
      </c>
    </row>
    <row r="7" spans="1:5" ht="15" x14ac:dyDescent="0.25">
      <c r="A7" s="80" t="s">
        <v>115</v>
      </c>
      <c r="B7" s="83" t="s">
        <v>116</v>
      </c>
      <c r="C7" s="37">
        <v>141667763.97</v>
      </c>
      <c r="D7" s="37">
        <v>141667763.97</v>
      </c>
    </row>
    <row r="8" spans="1:5" ht="15" x14ac:dyDescent="0.25">
      <c r="A8" s="80" t="s">
        <v>117</v>
      </c>
      <c r="B8" s="83" t="s">
        <v>118</v>
      </c>
      <c r="C8" s="37">
        <v>367480.96</v>
      </c>
      <c r="D8" s="29">
        <v>367480.96</v>
      </c>
    </row>
    <row r="9" spans="1:5" ht="12.75" x14ac:dyDescent="0.2">
      <c r="A9" s="80" t="s">
        <v>119</v>
      </c>
      <c r="B9" s="83" t="s">
        <v>120</v>
      </c>
      <c r="C9" s="134">
        <v>39473774.719999999</v>
      </c>
      <c r="D9" s="29">
        <v>39473774.719999999</v>
      </c>
    </row>
    <row r="10" spans="1:5" x14ac:dyDescent="0.2">
      <c r="A10" s="80" t="s">
        <v>121</v>
      </c>
      <c r="B10" s="83" t="s">
        <v>122</v>
      </c>
    </row>
    <row r="11" spans="1:5" ht="12.75" x14ac:dyDescent="0.2">
      <c r="A11" s="80" t="s">
        <v>123</v>
      </c>
      <c r="B11" s="83" t="s">
        <v>124</v>
      </c>
      <c r="C11" s="133">
        <v>2511622.1800000002</v>
      </c>
      <c r="D11" s="29">
        <v>2511622.1800000002</v>
      </c>
    </row>
    <row r="12" spans="1:5" x14ac:dyDescent="0.2">
      <c r="A12" s="80" t="s">
        <v>125</v>
      </c>
      <c r="B12" s="83" t="s">
        <v>126</v>
      </c>
    </row>
    <row r="13" spans="1:5" x14ac:dyDescent="0.2">
      <c r="A13" s="80" t="s">
        <v>127</v>
      </c>
      <c r="B13" s="83" t="s">
        <v>128</v>
      </c>
    </row>
    <row r="14" spans="1:5" ht="15" x14ac:dyDescent="0.25">
      <c r="A14" s="80" t="s">
        <v>129</v>
      </c>
      <c r="B14" s="83" t="s">
        <v>130</v>
      </c>
      <c r="C14" s="37">
        <v>1747093280.46</v>
      </c>
      <c r="D14" s="29">
        <v>1747093280.46</v>
      </c>
      <c r="E14" s="135"/>
    </row>
    <row r="15" spans="1:5" ht="12.75" x14ac:dyDescent="0.2">
      <c r="A15" s="80" t="s">
        <v>131</v>
      </c>
      <c r="B15" s="83" t="s">
        <v>132</v>
      </c>
      <c r="C15" s="134">
        <v>6429617.8700000001</v>
      </c>
      <c r="D15" s="29">
        <v>6429617.8700000001</v>
      </c>
    </row>
    <row r="16" spans="1:5" x14ac:dyDescent="0.2">
      <c r="A16" s="80" t="s">
        <v>133</v>
      </c>
      <c r="B16" s="83" t="s">
        <v>134</v>
      </c>
    </row>
    <row r="17" spans="1:6" x14ac:dyDescent="0.2">
      <c r="A17" s="80" t="s">
        <v>135</v>
      </c>
      <c r="B17" s="83" t="s">
        <v>136</v>
      </c>
      <c r="C17" s="134"/>
    </row>
    <row r="18" spans="1:6" ht="15" x14ac:dyDescent="0.25">
      <c r="A18" s="80" t="s">
        <v>137</v>
      </c>
      <c r="B18" s="83" t="s">
        <v>138</v>
      </c>
      <c r="C18" s="134">
        <v>37138344.590000004</v>
      </c>
      <c r="D18" s="29">
        <v>-37141871.630000003</v>
      </c>
      <c r="E18" s="136">
        <f>SUM(C18:D18)</f>
        <v>-3527.0399999991059</v>
      </c>
      <c r="F18" s="137" t="s">
        <v>184</v>
      </c>
    </row>
    <row r="19" spans="1:6" x14ac:dyDescent="0.2">
      <c r="A19" s="80" t="s">
        <v>139</v>
      </c>
      <c r="B19" s="83" t="s">
        <v>140</v>
      </c>
    </row>
    <row r="20" spans="1:6" x14ac:dyDescent="0.2">
      <c r="A20" s="80" t="s">
        <v>141</v>
      </c>
      <c r="B20" s="83" t="s">
        <v>142</v>
      </c>
    </row>
    <row r="21" spans="1:6" ht="15" x14ac:dyDescent="0.25">
      <c r="A21" s="80" t="s">
        <v>143</v>
      </c>
      <c r="B21" s="83" t="s">
        <v>144</v>
      </c>
      <c r="C21" s="36">
        <v>-418228905.96999997</v>
      </c>
      <c r="D21" s="134">
        <v>-418228905.96999997</v>
      </c>
    </row>
    <row r="22" spans="1:6" x14ac:dyDescent="0.2">
      <c r="A22" s="80" t="s">
        <v>145</v>
      </c>
      <c r="B22" s="83" t="s">
        <v>146</v>
      </c>
    </row>
    <row r="23" spans="1:6" x14ac:dyDescent="0.2">
      <c r="A23" s="80" t="s">
        <v>147</v>
      </c>
      <c r="B23" s="83" t="s">
        <v>148</v>
      </c>
    </row>
    <row r="24" spans="1:6" x14ac:dyDescent="0.2">
      <c r="A24" s="80" t="s">
        <v>149</v>
      </c>
      <c r="B24" s="83" t="s">
        <v>150</v>
      </c>
    </row>
    <row r="25" spans="1:6" ht="15" x14ac:dyDescent="0.25">
      <c r="A25" s="80" t="s">
        <v>151</v>
      </c>
      <c r="B25" s="83" t="s">
        <v>152</v>
      </c>
      <c r="C25" s="36">
        <v>-634674109.14999998</v>
      </c>
      <c r="D25" s="36">
        <v>-634674109.14999998</v>
      </c>
    </row>
    <row r="26" spans="1:6" ht="15" x14ac:dyDescent="0.25">
      <c r="A26" s="80" t="s">
        <v>153</v>
      </c>
      <c r="B26" s="83" t="s">
        <v>154</v>
      </c>
      <c r="C26" s="36">
        <v>-1071283409.0599999</v>
      </c>
      <c r="D26" s="36">
        <v>-1071283409.0599999</v>
      </c>
    </row>
    <row r="27" spans="1:6" x14ac:dyDescent="0.2">
      <c r="A27" s="80" t="s">
        <v>155</v>
      </c>
      <c r="B27" s="83" t="s">
        <v>156</v>
      </c>
    </row>
    <row r="28" spans="1:6" x14ac:dyDescent="0.2">
      <c r="A28" s="80" t="s">
        <v>157</v>
      </c>
      <c r="B28" s="83" t="s">
        <v>158</v>
      </c>
    </row>
    <row r="29" spans="1:6" x14ac:dyDescent="0.2">
      <c r="A29" s="80" t="s">
        <v>159</v>
      </c>
      <c r="B29" s="83" t="s">
        <v>160</v>
      </c>
    </row>
    <row r="30" spans="1:6" x14ac:dyDescent="0.2">
      <c r="A30" s="80"/>
      <c r="B30" s="83"/>
    </row>
    <row r="31" spans="1:6" x14ac:dyDescent="0.2">
      <c r="A31" s="80"/>
      <c r="B31" s="82"/>
    </row>
    <row r="32" spans="1:6" x14ac:dyDescent="0.2">
      <c r="A32" s="80" t="s">
        <v>62</v>
      </c>
      <c r="B32" s="83" t="s">
        <v>61</v>
      </c>
    </row>
    <row r="33" spans="1:2" x14ac:dyDescent="0.2">
      <c r="A33" s="80" t="s">
        <v>80</v>
      </c>
      <c r="B33" s="83" t="s">
        <v>79</v>
      </c>
    </row>
    <row r="34" spans="1:2" x14ac:dyDescent="0.2">
      <c r="A34" s="80"/>
      <c r="B34" s="83"/>
    </row>
    <row r="35" spans="1:2" x14ac:dyDescent="0.2">
      <c r="A35" s="80"/>
      <c r="B35" s="81" t="s">
        <v>161</v>
      </c>
    </row>
    <row r="36" spans="1:2" x14ac:dyDescent="0.2">
      <c r="A36" s="80" t="s">
        <v>162</v>
      </c>
      <c r="B36" s="83" t="s">
        <v>163</v>
      </c>
    </row>
    <row r="37" spans="1:2" x14ac:dyDescent="0.2">
      <c r="A37" s="80"/>
      <c r="B37" s="83" t="s">
        <v>164</v>
      </c>
    </row>
    <row r="38" spans="1:2" ht="12" thickBot="1" x14ac:dyDescent="0.25">
      <c r="A38" s="84"/>
      <c r="B38" s="85"/>
    </row>
  </sheetData>
  <mergeCells count="1">
    <mergeCell ref="A1:B1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Mxx E-M 2016</vt:lpstr>
      <vt:lpstr>Mxx Conciliaciones</vt:lpstr>
      <vt:lpstr>Mxx Notas</vt:lpstr>
      <vt:lpstr>'Mxx E-M 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2018-10-29T15:46:55Z</dcterms:modified>
</cp:coreProperties>
</file>