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24000" windowHeight="9735" tabRatio="885" firstSheet="3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3" i="5" l="1"/>
  <c r="H32" i="5"/>
  <c r="H28" i="5"/>
  <c r="H27" i="5"/>
  <c r="H24" i="5"/>
  <c r="H23" i="5"/>
  <c r="H19" i="5"/>
  <c r="H18" i="5"/>
  <c r="H10" i="5"/>
  <c r="H6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E32" i="5"/>
  <c r="E30" i="5"/>
  <c r="H30" i="5" s="1"/>
  <c r="E29" i="5"/>
  <c r="H29" i="5" s="1"/>
  <c r="E28" i="5"/>
  <c r="E27" i="5"/>
  <c r="E26" i="5"/>
  <c r="H26" i="5" s="1"/>
  <c r="E25" i="5"/>
  <c r="H25" i="5" s="1"/>
  <c r="E24" i="5"/>
  <c r="E23" i="5"/>
  <c r="E22" i="5"/>
  <c r="H22" i="5" s="1"/>
  <c r="E20" i="5"/>
  <c r="H20" i="5" s="1"/>
  <c r="E19" i="5"/>
  <c r="E18" i="5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H8" i="5" s="1"/>
  <c r="E7" i="5"/>
  <c r="E4" i="5" s="1"/>
  <c r="E6" i="5"/>
  <c r="E5" i="5"/>
  <c r="H5" i="5" s="1"/>
  <c r="D31" i="5"/>
  <c r="D21" i="5"/>
  <c r="D13" i="5"/>
  <c r="D4" i="5"/>
  <c r="C31" i="5"/>
  <c r="C21" i="5"/>
  <c r="C13" i="5"/>
  <c r="C4" i="5"/>
  <c r="G3" i="5" l="1"/>
  <c r="H13" i="5"/>
  <c r="C3" i="5"/>
  <c r="D3" i="5"/>
  <c r="E21" i="5"/>
  <c r="E31" i="5"/>
  <c r="H21" i="5"/>
  <c r="H7" i="5"/>
  <c r="H4" i="5" s="1"/>
  <c r="H31" i="5"/>
  <c r="E13" i="5"/>
  <c r="E3" i="5" s="1"/>
  <c r="F3" i="5"/>
  <c r="G4" i="12"/>
  <c r="G6" i="12"/>
  <c r="F6" i="12"/>
  <c r="F4" i="12"/>
  <c r="F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C6" i="12"/>
  <c r="C4" i="12"/>
  <c r="C3" i="12" s="1"/>
  <c r="G9" i="10"/>
  <c r="G4" i="10"/>
  <c r="F9" i="10"/>
  <c r="F4" i="10"/>
  <c r="F3" i="10" s="1"/>
  <c r="E16" i="10"/>
  <c r="H16" i="10" s="1"/>
  <c r="E15" i="10"/>
  <c r="H15" i="10" s="1"/>
  <c r="E14" i="10"/>
  <c r="H14" i="10" s="1"/>
  <c r="E13" i="10"/>
  <c r="E9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72" i="6"/>
  <c r="H71" i="6"/>
  <c r="H70" i="6"/>
  <c r="H67" i="6"/>
  <c r="H66" i="6"/>
  <c r="H62" i="6"/>
  <c r="H58" i="6"/>
  <c r="H51" i="6"/>
  <c r="H50" i="6"/>
  <c r="H48" i="6"/>
  <c r="H47" i="6"/>
  <c r="H46" i="6"/>
  <c r="H44" i="6"/>
  <c r="H41" i="6"/>
  <c r="H39" i="6"/>
  <c r="H38" i="6"/>
  <c r="H37" i="6"/>
  <c r="H35" i="6"/>
  <c r="H34" i="6"/>
  <c r="H33" i="6"/>
  <c r="H32" i="6" s="1"/>
  <c r="H30" i="6"/>
  <c r="H26" i="6"/>
  <c r="H2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E71" i="6"/>
  <c r="E70" i="6"/>
  <c r="E69" i="6"/>
  <c r="E68" i="6" s="1"/>
  <c r="E67" i="6"/>
  <c r="E66" i="6"/>
  <c r="E65" i="6"/>
  <c r="E64" i="6" s="1"/>
  <c r="E63" i="6"/>
  <c r="H63" i="6" s="1"/>
  <c r="E62" i="6"/>
  <c r="E61" i="6"/>
  <c r="H61" i="6" s="1"/>
  <c r="E60" i="6"/>
  <c r="H60" i="6" s="1"/>
  <c r="E59" i="6"/>
  <c r="H59" i="6" s="1"/>
  <c r="E58" i="6"/>
  <c r="E57" i="6"/>
  <c r="E55" i="6"/>
  <c r="H55" i="6" s="1"/>
  <c r="E54" i="6"/>
  <c r="H54" i="6" s="1"/>
  <c r="E53" i="6"/>
  <c r="E51" i="6"/>
  <c r="E50" i="6"/>
  <c r="E49" i="6"/>
  <c r="H49" i="6" s="1"/>
  <c r="E48" i="6"/>
  <c r="E47" i="6"/>
  <c r="E46" i="6"/>
  <c r="E45" i="6"/>
  <c r="H45" i="6" s="1"/>
  <c r="E44" i="6"/>
  <c r="E43" i="6"/>
  <c r="H43" i="6" s="1"/>
  <c r="E41" i="6"/>
  <c r="E40" i="6"/>
  <c r="H40" i="6" s="1"/>
  <c r="E39" i="6"/>
  <c r="E38" i="6"/>
  <c r="E37" i="6"/>
  <c r="E36" i="6"/>
  <c r="H36" i="6" s="1"/>
  <c r="E35" i="6"/>
  <c r="E34" i="6"/>
  <c r="E33" i="6"/>
  <c r="E31" i="6"/>
  <c r="H31" i="6" s="1"/>
  <c r="E30" i="6"/>
  <c r="E29" i="6"/>
  <c r="H29" i="6" s="1"/>
  <c r="E28" i="6"/>
  <c r="H28" i="6" s="1"/>
  <c r="E27" i="6"/>
  <c r="H27" i="6" s="1"/>
  <c r="E26" i="6"/>
  <c r="E25" i="6"/>
  <c r="H25" i="6" s="1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0" l="1"/>
  <c r="D3" i="12"/>
  <c r="H3" i="5"/>
  <c r="E22" i="6"/>
  <c r="C3" i="6"/>
  <c r="H12" i="6"/>
  <c r="D3" i="6"/>
  <c r="E4" i="6"/>
  <c r="H13" i="10"/>
  <c r="H9" i="10" s="1"/>
  <c r="H5" i="12"/>
  <c r="H4" i="12" s="1"/>
  <c r="E32" i="6"/>
  <c r="G3" i="6"/>
  <c r="H5" i="6"/>
  <c r="H4" i="6" s="1"/>
  <c r="E3" i="8"/>
  <c r="H5" i="8"/>
  <c r="H3" i="8" s="1"/>
  <c r="E4" i="10"/>
  <c r="E3" i="10" s="1"/>
  <c r="H5" i="10"/>
  <c r="H4" i="10" s="1"/>
  <c r="E6" i="12"/>
  <c r="E3" i="12" s="1"/>
  <c r="H7" i="12"/>
  <c r="H6" i="12" s="1"/>
  <c r="E42" i="6"/>
  <c r="E56" i="6"/>
  <c r="F3" i="6"/>
  <c r="H23" i="6"/>
  <c r="H22" i="6" s="1"/>
  <c r="H42" i="6"/>
  <c r="E12" i="6"/>
  <c r="E52" i="6"/>
  <c r="H53" i="6"/>
  <c r="H52" i="6" s="1"/>
  <c r="H57" i="6"/>
  <c r="H56" i="6" s="1"/>
  <c r="H65" i="6"/>
  <c r="H64" i="6" s="1"/>
  <c r="H69" i="6"/>
  <c r="H68" i="6" s="1"/>
  <c r="D3" i="10"/>
  <c r="G3" i="12"/>
  <c r="E3" i="6" l="1"/>
  <c r="H3" i="12"/>
  <c r="H3" i="6"/>
  <c r="H3" i="10"/>
</calcChain>
</file>

<file path=xl/sharedStrings.xml><?xml version="1.0" encoding="utf-8"?>
<sst xmlns="http://schemas.openxmlformats.org/spreadsheetml/2006/main" count="1171" uniqueCount="284">
  <si>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</si>
  <si>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</si>
  <si>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</si>
  <si>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</si>
  <si>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</si>
  <si>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</si>
  <si>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</si>
  <si>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</si>
  <si>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</si>
  <si>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</si>
  <si>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</si>
  <si>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</si>
  <si>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</si>
  <si>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</si>
  <si>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</si>
  <si>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</si>
  <si>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</si>
  <si>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</si>
  <si>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</si>
  <si>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</si>
  <si>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</si>
  <si>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</si>
  <si>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</si>
  <si>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</si>
  <si>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</si>
  <si>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</si>
  <si>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</si>
  <si>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</si>
  <si>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</si>
  <si>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</si>
  <si>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</si>
  <si>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</si>
  <si>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</si>
  <si>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</si>
  <si>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</si>
  <si>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</si>
  <si>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</si>
  <si>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</si>
  <si>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</si>
  <si>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</si>
  <si>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</si>
  <si>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</si>
  <si>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</si>
  <si>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</si>
  <si>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</si>
  <si>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</si>
  <si>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</si>
  <si>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</si>
  <si>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</si>
  <si>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</si>
  <si>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</si>
  <si>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</si>
  <si>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</si>
  <si>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</si>
  <si>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</si>
  <si>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</si>
  <si>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</si>
  <si>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</si>
  <si>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</si>
  <si>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</si>
  <si>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</si>
  <si>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</si>
  <si>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</si>
  <si>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</si>
  <si>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</si>
  <si>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</si>
  <si>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</si>
  <si>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</si>
  <si>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</si>
  <si>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</si>
  <si>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</si>
  <si>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</si>
  <si>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</si>
  <si>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</si>
  <si>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</si>
  <si>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</si>
  <si>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</si>
  <si>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</si>
  <si>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</si>
  <si>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</si>
  <si>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</si>
  <si>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</si>
  <si>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</si>
  <si>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</si>
  <si>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</si>
  <si>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</si>
  <si>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</si>
  <si>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</si>
  <si>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</si>
  <si>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</si>
  <si>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</si>
  <si>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</si>
  <si>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</si>
  <si>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</si>
  <si>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</si>
  <si>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</si>
  <si>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</si>
  <si>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</si>
  <si>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</si>
  <si>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</si>
  <si>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</si>
  <si>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</si>
  <si>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</si>
  <si>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</si>
  <si>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</si>
  <si>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</si>
  <si>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</si>
  <si>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</si>
  <si>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</si>
  <si>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</si>
  <si>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</si>
  <si>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</si>
  <si>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</si>
  <si>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</si>
  <si>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</si>
  <si>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</si>
  <si>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</si>
  <si>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</si>
  <si>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</si>
  <si>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</si>
  <si>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</si>
  <si>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</si>
  <si>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</si>
  <si>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</si>
  <si>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</si>
  <si>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</si>
  <si>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</si>
  <si>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</si>
  <si>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</si>
  <si>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</si>
  <si>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</si>
  <si>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</si>
  <si>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</si>
  <si>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</si>
  <si>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</si>
  <si>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</si>
  <si>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</si>
  <si>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</si>
  <si>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</si>
  <si>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</si>
  <si>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</si>
  <si>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</si>
  <si>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</si>
  <si>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</si>
  <si>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</si>
  <si>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</si>
  <si>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</si>
  <si>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</si>
  <si>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</si>
  <si>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</si>
  <si>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</si>
  <si>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</si>
  <si>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</si>
  <si>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</si>
  <si>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</si>
  <si>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</si>
  <si>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</si>
  <si>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</si>
  <si>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</si>
  <si>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</si>
  <si>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</si>
  <si>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</si>
  <si>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</si>
  <si>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</si>
  <si>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</si>
  <si>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</si>
  <si>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</si>
  <si>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</si>
  <si>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</si>
  <si>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</si>
  <si>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</si>
  <si>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</si>
  <si>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</si>
  <si>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</si>
  <si>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</si>
  <si>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</si>
  <si>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</si>
  <si>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1.5.1</t>
  </si>
  <si>
    <t>ASUNTOS FINANCIEROS</t>
  </si>
  <si>
    <t>E0002</t>
  </si>
  <si>
    <t>ADMINISTRACION</t>
  </si>
  <si>
    <t>INGRESOS PROPIOS</t>
  </si>
  <si>
    <t>31120-8102</t>
  </si>
  <si>
    <t>GASTO CORRIENTE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</si>
  <si>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</si>
  <si>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</si>
  <si>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</si>
  <si>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</si>
  <si>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</si>
  <si>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</si>
  <si>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Ahorro para el retiro</t>
  </si>
  <si>
    <t>Asignaciones adicionales al sueldo</t>
  </si>
  <si>
    <t>Otras prestaciones</t>
  </si>
  <si>
    <t>Materiales y útiles de oficina</t>
  </si>
  <si>
    <t>Materiales y útiles de impresión y reproducción</t>
  </si>
  <si>
    <t>Material de limpieza</t>
  </si>
  <si>
    <t>Prod Alim p pers en instalac de depend y ent</t>
  </si>
  <si>
    <t>Servicio de energía eléctrica</t>
  </si>
  <si>
    <t>Servicio telefonía tradicional</t>
  </si>
  <si>
    <t>Servicio telefonía celular</t>
  </si>
  <si>
    <t>Servicios de procesamiento de información</t>
  </si>
  <si>
    <t>Servicios de capacitación</t>
  </si>
  <si>
    <t>Servicios financieros y bancarios</t>
  </si>
  <si>
    <t>Instal Rep y mantto de bienes informáticos</t>
  </si>
  <si>
    <t>Viáticos nac p Serv pub Desemp funciones ofic</t>
  </si>
  <si>
    <t>Penas multas accesorios y actualizaciones</t>
  </si>
  <si>
    <t>Impuesto sobre nóminas</t>
  </si>
  <si>
    <t>GASTO DE CAPITAL</t>
  </si>
  <si>
    <t>Computadoras y equipo periférico</t>
  </si>
  <si>
    <t>1.8.3</t>
  </si>
  <si>
    <t>SERV COMUNICACION Y MEDIO</t>
  </si>
  <si>
    <t>E0003</t>
  </si>
  <si>
    <t>CULTURA DEL AGUA</t>
  </si>
  <si>
    <t>31120-8103</t>
  </si>
  <si>
    <t>Equipos menores de oficina</t>
  </si>
  <si>
    <t>Combus Lub y aditivos vehículos Serv Pub</t>
  </si>
  <si>
    <t>Gastos de orden social y cultural</t>
  </si>
  <si>
    <t>2.1.2</t>
  </si>
  <si>
    <t>ADMINISTRACION DEL AGUA</t>
  </si>
  <si>
    <t>E0001</t>
  </si>
  <si>
    <t>DIRECCION GENERAL</t>
  </si>
  <si>
    <t>31120-8101</t>
  </si>
  <si>
    <t>Material impreso e información digital</t>
  </si>
  <si>
    <t>Vestuario y uniformes</t>
  </si>
  <si>
    <t>Ref y Acces men Eq cómputo y tecn de la Info</t>
  </si>
  <si>
    <t>Difusión e Info mensajes activ gubernamentales</t>
  </si>
  <si>
    <t>2.1.3</t>
  </si>
  <si>
    <t>ORDENACION DE AGUAS RESID</t>
  </si>
  <si>
    <t>E0009</t>
  </si>
  <si>
    <t>PLANTA DE TRATAMIENTO</t>
  </si>
  <si>
    <t>31120-8109</t>
  </si>
  <si>
    <t>Prima Dominical</t>
  </si>
  <si>
    <t>Remuneraciones por horas extraordinarias</t>
  </si>
  <si>
    <t>Materiales de construcción de cal y yeso</t>
  </si>
  <si>
    <t>Prendas de seguridad</t>
  </si>
  <si>
    <t>Herramientas menores</t>
  </si>
  <si>
    <t>2.2.2</t>
  </si>
  <si>
    <t>DESARROLLO COMUNITARIO</t>
  </si>
  <si>
    <t>E0005</t>
  </si>
  <si>
    <t>COM. RURALES</t>
  </si>
  <si>
    <t>31120-8105</t>
  </si>
  <si>
    <t>2.2.3</t>
  </si>
  <si>
    <t>ABASTECIMIENTO DE AGUA</t>
  </si>
  <si>
    <t>E0004</t>
  </si>
  <si>
    <t>COMERCIALIZACION</t>
  </si>
  <si>
    <t>31120-8104</t>
  </si>
  <si>
    <t>Mat y útiles de tecnologías de la Info y Com</t>
  </si>
  <si>
    <t>Materiales complementarios</t>
  </si>
  <si>
    <t>E0006</t>
  </si>
  <si>
    <t>PRODUCCION</t>
  </si>
  <si>
    <t>31120-8106</t>
  </si>
  <si>
    <t>Otros productos químicos</t>
  </si>
  <si>
    <t>Prendas de protección personal</t>
  </si>
  <si>
    <t>Conservación y mantenimiento de inmuebles</t>
  </si>
  <si>
    <t>Instalaciones y equipamiento en construcciones</t>
  </si>
  <si>
    <t>E0007</t>
  </si>
  <si>
    <t>ALCANTARILLADO</t>
  </si>
  <si>
    <t>31120-8107</t>
  </si>
  <si>
    <t>Liquid por indem y sueldos y salarios caídos</t>
  </si>
  <si>
    <t>Materiales de construcción minerales no metálicos</t>
  </si>
  <si>
    <t>Materiales de construcción de concreto</t>
  </si>
  <si>
    <t>Estructuras y manufacturas</t>
  </si>
  <si>
    <t>Arrendamiento de maquinaria y equipo</t>
  </si>
  <si>
    <t>Mantto y conserv Veh terrestres aéreos mariti</t>
  </si>
  <si>
    <t>E0008</t>
  </si>
  <si>
    <t>REDES DE AGUA</t>
  </si>
  <si>
    <t>31120-8108</t>
  </si>
  <si>
    <t>Otras prestaciones soc y econs</t>
  </si>
  <si>
    <t>SISTEMA MUNICIPAL DE AGUA POTABLE Y ALCANTARILLADO PARA EL MUNICIPIO DE SALVATIERRA GTO
ESTADO ANALÍTICO DEL EJERCICIO DEL PRESUPUESTO DE EGRESOS POR OBJETO DEL GASTO (CAPÍTULO Y CONCEPTO)
AL 30 DE SEPTIEMBRE DEL 2020</t>
  </si>
  <si>
    <t>SISTEMA MUNICIPAL DE AGUA POTABLE Y ALCANTARILLADO PARA EL MUNICIPIO DE SALVATIERRA GTO
ESTADO ANALÍTICO DEL EJERCICIO DEL PRESUPUESTO DE EGRESOS CLASIFICACIÓN ECONÓMICA (POR TIPO DE GASTO)
AL 30 DE SEPTIEMBRE DEL 2020</t>
  </si>
  <si>
    <t>SISTEMA MUNICIPAL DE AGUA POTABLE Y ALCANTARILLADO PARA EL MUNICIPIO DE SALVATIERRA GTO
ESTADO ANALÍTICO DEL EJERCICIO DEL PRESUPUESTO DE EGRESOS CLASIFICACIÓN FUNCIONAL (FINALIDAD Y FUNCIÓN)
AL 30 DE SEPTIEMBRE DEL 2020</t>
  </si>
  <si>
    <t>SISTEMA MUNICIPAL DE AGUA POTABLE Y ALCANTARILLADO PARA EL MUNICIPIO DE SALVATIERRA GTO
ESTADO ANALÍTICO DEL EJERCICIO DEL PRESUPUESTO DE EGRESOS CLASIFICACIÓN ADMINISTRATIVA
AL 30 DE SEPTIEMBRE DEL 2020</t>
  </si>
  <si>
    <t>SISTEMA MUNICIPAL DE AGUA POTABLE Y ALCANTARILLADO PARA EL MUNICIPIO DE SALVATIERRA GTO
ESTADO ANALÍTICO DEL EJERCICIO DEL PRESUPUESTO DE EGRESOS
CLASIFICACIÓN ADMINISTRATIVA
AL 30 DE SEPTIEMBRE DEL 2020</t>
  </si>
  <si>
    <t>SISTEMA MUNICIPAL DE AGUA POTABLE Y ALCANTARILLADO PARA EL MUNICIPIO DE SALVATIERRA GTO
ESTADO ANALÍTICO DEL EJERCICIO DEL PRESUPUESTO DE EGRESOS
 CLASIFICACIÓN ADMINISTRATIVA
AL 30 DE SEPTIEMBRE DEL 2020</t>
  </si>
  <si>
    <t>ELABORO</t>
  </si>
  <si>
    <t>REVISO</t>
  </si>
  <si>
    <t>AUTORIZO</t>
  </si>
  <si>
    <t>C.P. Francisco Ramos Ortega</t>
  </si>
  <si>
    <t>Ing. Agustin Rosillo Chavez</t>
  </si>
  <si>
    <t>Lic. Karla Alejandrina Lanuza Hernandez</t>
  </si>
  <si>
    <t>Contador General</t>
  </si>
  <si>
    <t>Director General</t>
  </si>
  <si>
    <t>Presidente del Consejo Directivo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</si>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</sst>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4"/>
  <sheetViews>
    <sheetView workbookViewId="0">
      <selection activeCell="J228" sqref="J228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28.83203125" style="42" customWidth="1"/>
    <col min="9" max="9" width="16.6640625" style="42" customWidth="1"/>
    <col min="10" max="10" width="35.1640625" style="42" customWidth="1"/>
    <col min="11" max="15" width="18.33203125" style="42" customWidth="1"/>
    <col min="16" max="16384" width="12" style="42"/>
  </cols>
  <sheetData>
    <row r="1" spans="1:15" ht="35.1" customHeight="1" x14ac:dyDescent="0.2">
      <c r="A1" s="76" t="s">
        <v>268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21900083</v>
      </c>
      <c r="I4" s="42">
        <v>0</v>
      </c>
      <c r="J4" s="42">
        <v>21900083</v>
      </c>
      <c r="K4" s="42">
        <v>0</v>
      </c>
      <c r="L4" s="42">
        <v>13680190.09</v>
      </c>
      <c r="M4" s="42">
        <v>13680190.09</v>
      </c>
      <c r="N4" s="42">
        <v>6367016.96</v>
      </c>
      <c r="O4" s="42">
        <v>8219892.9100000001</v>
      </c>
    </row>
    <row r="5" spans="1:15" x14ac:dyDescent="0.2">
      <c r="A5" s="43" t="s">
        <v>177</v>
      </c>
      <c r="G5" s="42" t="s">
        <v>178</v>
      </c>
      <c r="H5" s="42">
        <v>2206948</v>
      </c>
      <c r="I5" s="42">
        <v>-36594.129999999997</v>
      </c>
      <c r="J5" s="42">
        <v>2170353.87</v>
      </c>
      <c r="K5" s="42">
        <v>0</v>
      </c>
      <c r="L5" s="42">
        <v>1285870.05</v>
      </c>
      <c r="M5" s="42">
        <v>1285870.05</v>
      </c>
      <c r="N5" s="42">
        <v>1006863.27</v>
      </c>
      <c r="O5" s="42">
        <v>884483.82</v>
      </c>
    </row>
    <row r="6" spans="1:15" x14ac:dyDescent="0.2">
      <c r="A6" s="43" t="s">
        <v>177</v>
      </c>
      <c r="B6" s="43" t="s">
        <v>179</v>
      </c>
      <c r="G6" s="42" t="s">
        <v>180</v>
      </c>
      <c r="H6" s="42">
        <v>2206948</v>
      </c>
      <c r="I6" s="42">
        <v>-36594.129999999997</v>
      </c>
      <c r="J6" s="42">
        <v>2170353.87</v>
      </c>
      <c r="K6" s="42">
        <v>0</v>
      </c>
      <c r="L6" s="42">
        <v>1285870.05</v>
      </c>
      <c r="M6" s="42">
        <v>1285870.05</v>
      </c>
      <c r="N6" s="42">
        <v>1006863.27</v>
      </c>
      <c r="O6" s="42">
        <v>884483.82</v>
      </c>
    </row>
    <row r="7" spans="1:15" x14ac:dyDescent="0.2">
      <c r="A7" s="43" t="s">
        <v>177</v>
      </c>
      <c r="B7" s="43" t="s">
        <v>179</v>
      </c>
      <c r="C7" s="43">
        <v>4</v>
      </c>
      <c r="G7" s="42" t="s">
        <v>181</v>
      </c>
      <c r="H7" s="42">
        <v>2206948</v>
      </c>
      <c r="I7" s="42">
        <v>-36594.129999999997</v>
      </c>
      <c r="J7" s="42">
        <v>2170353.87</v>
      </c>
      <c r="K7" s="42">
        <v>0</v>
      </c>
      <c r="L7" s="42">
        <v>1285870.05</v>
      </c>
      <c r="M7" s="42">
        <v>1285870.05</v>
      </c>
      <c r="N7" s="42">
        <v>1006863.27</v>
      </c>
      <c r="O7" s="42">
        <v>884483.82</v>
      </c>
    </row>
    <row r="8" spans="1:15" x14ac:dyDescent="0.2">
      <c r="A8" s="43" t="s">
        <v>177</v>
      </c>
      <c r="B8" s="43" t="s">
        <v>179</v>
      </c>
      <c r="C8" s="43">
        <v>4</v>
      </c>
      <c r="D8" s="43" t="s">
        <v>182</v>
      </c>
      <c r="G8" s="42" t="s">
        <v>180</v>
      </c>
      <c r="H8" s="42">
        <v>2206948</v>
      </c>
      <c r="I8" s="42">
        <v>-36594.129999999997</v>
      </c>
      <c r="J8" s="42">
        <v>2170353.87</v>
      </c>
      <c r="K8" s="42">
        <v>0</v>
      </c>
      <c r="L8" s="42">
        <v>1285870.05</v>
      </c>
      <c r="M8" s="42">
        <v>1285870.05</v>
      </c>
      <c r="N8" s="42">
        <v>1006863.27</v>
      </c>
      <c r="O8" s="42">
        <v>884483.82</v>
      </c>
    </row>
    <row r="9" spans="1:15" x14ac:dyDescent="0.2">
      <c r="A9" s="43" t="s">
        <v>177</v>
      </c>
      <c r="B9" s="43" t="s">
        <v>179</v>
      </c>
      <c r="C9" s="43">
        <v>4</v>
      </c>
      <c r="D9" s="43" t="s">
        <v>182</v>
      </c>
      <c r="E9" s="43">
        <v>1</v>
      </c>
      <c r="G9" s="42" t="s">
        <v>183</v>
      </c>
      <c r="H9" s="42">
        <v>2170948</v>
      </c>
      <c r="I9" s="42">
        <v>-36594.129999999997</v>
      </c>
      <c r="J9" s="42">
        <v>2134353.87</v>
      </c>
      <c r="K9" s="42">
        <v>0</v>
      </c>
      <c r="L9" s="42">
        <v>1250145.9099999999</v>
      </c>
      <c r="M9" s="42">
        <v>1250145.9099999999</v>
      </c>
      <c r="N9" s="42">
        <v>1006863.27</v>
      </c>
      <c r="O9" s="42">
        <v>884207.96</v>
      </c>
    </row>
    <row r="10" spans="1:15" x14ac:dyDescent="0.2">
      <c r="A10" s="43" t="s">
        <v>177</v>
      </c>
      <c r="B10" s="43" t="s">
        <v>179</v>
      </c>
      <c r="C10" s="43">
        <v>4</v>
      </c>
      <c r="D10" s="43" t="s">
        <v>182</v>
      </c>
      <c r="E10" s="43">
        <v>1</v>
      </c>
      <c r="F10" s="43">
        <v>1131</v>
      </c>
      <c r="G10" s="42" t="s">
        <v>184</v>
      </c>
      <c r="H10" s="42">
        <v>1184496</v>
      </c>
      <c r="I10" s="42">
        <v>0</v>
      </c>
      <c r="J10" s="42">
        <v>1184496</v>
      </c>
      <c r="K10" s="42">
        <v>0</v>
      </c>
      <c r="L10" s="42">
        <v>674896.59</v>
      </c>
      <c r="M10" s="42">
        <v>674896.59</v>
      </c>
      <c r="N10" s="42">
        <v>674896.59</v>
      </c>
      <c r="O10" s="42">
        <v>509599.41</v>
      </c>
    </row>
    <row r="11" spans="1:15" x14ac:dyDescent="0.2">
      <c r="A11" s="43" t="s">
        <v>177</v>
      </c>
      <c r="B11" s="43" t="s">
        <v>179</v>
      </c>
      <c r="C11" s="43">
        <v>4</v>
      </c>
      <c r="D11" s="43" t="s">
        <v>182</v>
      </c>
      <c r="E11" s="43">
        <v>1</v>
      </c>
      <c r="F11" s="43">
        <v>1212</v>
      </c>
      <c r="G11" s="42" t="s">
        <v>185</v>
      </c>
      <c r="H11" s="42">
        <v>104645</v>
      </c>
      <c r="I11" s="42">
        <v>-36960</v>
      </c>
      <c r="J11" s="42">
        <v>67685</v>
      </c>
      <c r="K11" s="42">
        <v>0</v>
      </c>
      <c r="L11" s="42">
        <v>45331.360000000001</v>
      </c>
      <c r="M11" s="42">
        <v>45331.360000000001</v>
      </c>
      <c r="N11" s="42">
        <v>43231.360000000001</v>
      </c>
      <c r="O11" s="42">
        <v>22353.64</v>
      </c>
    </row>
    <row r="12" spans="1:15" x14ac:dyDescent="0.2">
      <c r="A12" s="43" t="s">
        <v>177</v>
      </c>
      <c r="B12" s="43" t="s">
        <v>179</v>
      </c>
      <c r="C12" s="43">
        <v>4</v>
      </c>
      <c r="D12" s="43" t="s">
        <v>182</v>
      </c>
      <c r="E12" s="43">
        <v>1</v>
      </c>
      <c r="F12" s="43">
        <v>1321</v>
      </c>
      <c r="G12" s="42" t="s">
        <v>186</v>
      </c>
      <c r="H12" s="42">
        <v>32452</v>
      </c>
      <c r="I12" s="42">
        <v>0</v>
      </c>
      <c r="J12" s="42">
        <v>32452</v>
      </c>
      <c r="K12" s="42">
        <v>0</v>
      </c>
      <c r="L12" s="42">
        <v>10331.35</v>
      </c>
      <c r="M12" s="42">
        <v>10331.35</v>
      </c>
      <c r="N12" s="42">
        <v>10331.35</v>
      </c>
      <c r="O12" s="42">
        <v>22120.65</v>
      </c>
    </row>
    <row r="13" spans="1:15" x14ac:dyDescent="0.2">
      <c r="A13" s="43" t="s">
        <v>177</v>
      </c>
      <c r="B13" s="43" t="s">
        <v>179</v>
      </c>
      <c r="C13" s="43">
        <v>4</v>
      </c>
      <c r="D13" s="43" t="s">
        <v>182</v>
      </c>
      <c r="E13" s="43">
        <v>1</v>
      </c>
      <c r="F13" s="43">
        <v>1323</v>
      </c>
      <c r="G13" s="42" t="s">
        <v>187</v>
      </c>
      <c r="H13" s="42">
        <v>106024</v>
      </c>
      <c r="I13" s="42">
        <v>0</v>
      </c>
      <c r="J13" s="42">
        <v>106024</v>
      </c>
      <c r="K13" s="42">
        <v>0</v>
      </c>
      <c r="L13" s="42">
        <v>1158</v>
      </c>
      <c r="M13" s="42">
        <v>1158</v>
      </c>
      <c r="N13" s="42">
        <v>1158</v>
      </c>
      <c r="O13" s="42">
        <v>104866</v>
      </c>
    </row>
    <row r="14" spans="1:15" x14ac:dyDescent="0.2">
      <c r="A14" s="43" t="s">
        <v>177</v>
      </c>
      <c r="B14" s="43" t="s">
        <v>179</v>
      </c>
      <c r="C14" s="43">
        <v>4</v>
      </c>
      <c r="D14" s="43" t="s">
        <v>182</v>
      </c>
      <c r="E14" s="43">
        <v>1</v>
      </c>
      <c r="F14" s="43">
        <v>1413</v>
      </c>
      <c r="G14" s="42" t="s">
        <v>188</v>
      </c>
      <c r="H14" s="42">
        <v>101600</v>
      </c>
      <c r="I14" s="42">
        <v>0</v>
      </c>
      <c r="J14" s="42">
        <v>101600</v>
      </c>
      <c r="K14" s="42">
        <v>0</v>
      </c>
      <c r="L14" s="42">
        <v>58393.97</v>
      </c>
      <c r="M14" s="42">
        <v>58393.97</v>
      </c>
      <c r="N14" s="42">
        <v>58393.97</v>
      </c>
      <c r="O14" s="42">
        <v>43206.03</v>
      </c>
    </row>
    <row r="15" spans="1:15" x14ac:dyDescent="0.2">
      <c r="A15" s="43" t="s">
        <v>177</v>
      </c>
      <c r="B15" s="43" t="s">
        <v>179</v>
      </c>
      <c r="C15" s="43">
        <v>4</v>
      </c>
      <c r="D15" s="43" t="s">
        <v>182</v>
      </c>
      <c r="E15" s="43">
        <v>1</v>
      </c>
      <c r="F15" s="43">
        <v>1421</v>
      </c>
      <c r="G15" s="42" t="s">
        <v>189</v>
      </c>
      <c r="H15" s="42">
        <v>42864</v>
      </c>
      <c r="I15" s="42">
        <v>40835.339999999997</v>
      </c>
      <c r="J15" s="42">
        <v>83699.34</v>
      </c>
      <c r="K15" s="42">
        <v>0</v>
      </c>
      <c r="L15" s="42">
        <v>83396.95</v>
      </c>
      <c r="M15" s="42">
        <v>83396.95</v>
      </c>
      <c r="N15" s="42">
        <v>83396.95</v>
      </c>
      <c r="O15" s="42">
        <v>302.39</v>
      </c>
    </row>
    <row r="16" spans="1:15" x14ac:dyDescent="0.2">
      <c r="A16" s="43" t="s">
        <v>177</v>
      </c>
      <c r="B16" s="43" t="s">
        <v>179</v>
      </c>
      <c r="C16" s="43">
        <v>4</v>
      </c>
      <c r="D16" s="43" t="s">
        <v>182</v>
      </c>
      <c r="E16" s="43">
        <v>1</v>
      </c>
      <c r="F16" s="43">
        <v>1431</v>
      </c>
      <c r="G16" s="42" t="s">
        <v>190</v>
      </c>
      <c r="H16" s="42">
        <v>40891</v>
      </c>
      <c r="I16" s="42">
        <v>-40835.339999999997</v>
      </c>
      <c r="J16" s="42">
        <v>55.66</v>
      </c>
      <c r="K16" s="42">
        <v>0</v>
      </c>
      <c r="L16" s="42">
        <v>0</v>
      </c>
      <c r="M16" s="42">
        <v>0</v>
      </c>
      <c r="N16" s="42">
        <v>0</v>
      </c>
      <c r="O16" s="42">
        <v>55.66</v>
      </c>
    </row>
    <row r="17" spans="1:15" x14ac:dyDescent="0.2">
      <c r="A17" s="43" t="s">
        <v>177</v>
      </c>
      <c r="B17" s="43" t="s">
        <v>179</v>
      </c>
      <c r="C17" s="43">
        <v>4</v>
      </c>
      <c r="D17" s="43" t="s">
        <v>182</v>
      </c>
      <c r="E17" s="43">
        <v>1</v>
      </c>
      <c r="F17" s="43">
        <v>1591</v>
      </c>
      <c r="G17" s="42" t="s">
        <v>191</v>
      </c>
      <c r="H17" s="42">
        <v>81972</v>
      </c>
      <c r="I17" s="42">
        <v>0</v>
      </c>
      <c r="J17" s="42">
        <v>81972</v>
      </c>
      <c r="K17" s="42">
        <v>0</v>
      </c>
      <c r="L17" s="42">
        <v>46334.34</v>
      </c>
      <c r="M17" s="42">
        <v>46334.34</v>
      </c>
      <c r="N17" s="42">
        <v>46334.34</v>
      </c>
      <c r="O17" s="42">
        <v>35637.660000000003</v>
      </c>
    </row>
    <row r="18" spans="1:15" x14ac:dyDescent="0.2">
      <c r="A18" s="43" t="s">
        <v>177</v>
      </c>
      <c r="B18" s="43" t="s">
        <v>179</v>
      </c>
      <c r="C18" s="43">
        <v>4</v>
      </c>
      <c r="D18" s="43" t="s">
        <v>182</v>
      </c>
      <c r="E18" s="43">
        <v>1</v>
      </c>
      <c r="F18" s="43">
        <v>1592</v>
      </c>
      <c r="G18" s="42" t="s">
        <v>192</v>
      </c>
      <c r="H18" s="42">
        <v>64904</v>
      </c>
      <c r="I18" s="42">
        <v>0</v>
      </c>
      <c r="J18" s="42">
        <v>64904</v>
      </c>
      <c r="K18" s="42">
        <v>0</v>
      </c>
      <c r="L18" s="42">
        <v>65300.59</v>
      </c>
      <c r="M18" s="42">
        <v>65300.59</v>
      </c>
      <c r="N18" s="42">
        <v>65300.59</v>
      </c>
      <c r="O18" s="42">
        <v>-396.59</v>
      </c>
    </row>
    <row r="19" spans="1:15" x14ac:dyDescent="0.2">
      <c r="A19" s="43" t="s">
        <v>177</v>
      </c>
      <c r="B19" s="43" t="s">
        <v>179</v>
      </c>
      <c r="C19" s="43">
        <v>4</v>
      </c>
      <c r="D19" s="43" t="s">
        <v>182</v>
      </c>
      <c r="E19" s="43">
        <v>1</v>
      </c>
      <c r="F19" s="43">
        <v>2111</v>
      </c>
      <c r="G19" s="42" t="s">
        <v>193</v>
      </c>
      <c r="H19" s="42">
        <v>35000</v>
      </c>
      <c r="I19" s="42">
        <v>-5109.74</v>
      </c>
      <c r="J19" s="42">
        <v>29890.26</v>
      </c>
      <c r="K19" s="42">
        <v>0</v>
      </c>
      <c r="L19" s="42">
        <v>24057.19</v>
      </c>
      <c r="M19" s="42">
        <v>24057.19</v>
      </c>
      <c r="N19" s="42">
        <v>0</v>
      </c>
      <c r="O19" s="42">
        <v>5833.07</v>
      </c>
    </row>
    <row r="20" spans="1:15" x14ac:dyDescent="0.2">
      <c r="A20" s="43" t="s">
        <v>177</v>
      </c>
      <c r="B20" s="43" t="s">
        <v>179</v>
      </c>
      <c r="C20" s="43">
        <v>4</v>
      </c>
      <c r="D20" s="43" t="s">
        <v>182</v>
      </c>
      <c r="E20" s="43">
        <v>1</v>
      </c>
      <c r="F20" s="43">
        <v>2121</v>
      </c>
      <c r="G20" s="42" t="s">
        <v>194</v>
      </c>
      <c r="H20" s="42">
        <v>30000</v>
      </c>
      <c r="I20" s="42">
        <v>-16815.939999999999</v>
      </c>
      <c r="J20" s="42">
        <v>13184.06</v>
      </c>
      <c r="K20" s="42">
        <v>0</v>
      </c>
      <c r="L20" s="42">
        <v>3493.66</v>
      </c>
      <c r="M20" s="42">
        <v>3493.66</v>
      </c>
      <c r="N20" s="42">
        <v>0</v>
      </c>
      <c r="O20" s="42">
        <v>9690.4</v>
      </c>
    </row>
    <row r="21" spans="1:15" x14ac:dyDescent="0.2">
      <c r="A21" s="43" t="s">
        <v>177</v>
      </c>
      <c r="B21" s="43" t="s">
        <v>179</v>
      </c>
      <c r="C21" s="43">
        <v>4</v>
      </c>
      <c r="D21" s="43" t="s">
        <v>182</v>
      </c>
      <c r="E21" s="43">
        <v>1</v>
      </c>
      <c r="F21" s="43">
        <v>2161</v>
      </c>
      <c r="G21" s="42" t="s">
        <v>195</v>
      </c>
      <c r="H21" s="42">
        <v>10000</v>
      </c>
      <c r="I21" s="42">
        <v>9181.94</v>
      </c>
      <c r="J21" s="42">
        <v>19181.939999999999</v>
      </c>
      <c r="K21" s="42">
        <v>0</v>
      </c>
      <c r="L21" s="42">
        <v>19022.96</v>
      </c>
      <c r="M21" s="42">
        <v>19022.96</v>
      </c>
      <c r="N21" s="42">
        <v>341</v>
      </c>
      <c r="O21" s="42">
        <v>158.97999999999999</v>
      </c>
    </row>
    <row r="22" spans="1:15" x14ac:dyDescent="0.2">
      <c r="A22" s="43" t="s">
        <v>177</v>
      </c>
      <c r="B22" s="43" t="s">
        <v>179</v>
      </c>
      <c r="C22" s="43">
        <v>4</v>
      </c>
      <c r="D22" s="43" t="s">
        <v>182</v>
      </c>
      <c r="E22" s="43">
        <v>1</v>
      </c>
      <c r="F22" s="43">
        <v>2212</v>
      </c>
      <c r="G22" s="42" t="s">
        <v>196</v>
      </c>
      <c r="H22" s="42">
        <v>30000</v>
      </c>
      <c r="I22" s="42">
        <v>18164.740000000002</v>
      </c>
      <c r="J22" s="42">
        <v>48164.74</v>
      </c>
      <c r="K22" s="42">
        <v>0</v>
      </c>
      <c r="L22" s="42">
        <v>45697.35</v>
      </c>
      <c r="M22" s="42">
        <v>45697.35</v>
      </c>
      <c r="N22" s="42">
        <v>0</v>
      </c>
      <c r="O22" s="42">
        <v>2467.39</v>
      </c>
    </row>
    <row r="23" spans="1:15" x14ac:dyDescent="0.2">
      <c r="A23" s="43" t="s">
        <v>177</v>
      </c>
      <c r="B23" s="43" t="s">
        <v>179</v>
      </c>
      <c r="C23" s="43">
        <v>4</v>
      </c>
      <c r="D23" s="43" t="s">
        <v>182</v>
      </c>
      <c r="E23" s="43">
        <v>1</v>
      </c>
      <c r="F23" s="43">
        <v>3111</v>
      </c>
      <c r="G23" s="42" t="s">
        <v>197</v>
      </c>
      <c r="H23" s="42">
        <v>15000</v>
      </c>
      <c r="I23" s="42">
        <v>365.87</v>
      </c>
      <c r="J23" s="42">
        <v>15365.87</v>
      </c>
      <c r="K23" s="42">
        <v>0</v>
      </c>
      <c r="L23" s="42">
        <v>15365.87</v>
      </c>
      <c r="M23" s="42">
        <v>15365.87</v>
      </c>
      <c r="N23" s="42">
        <v>0</v>
      </c>
      <c r="O23" s="42">
        <v>0</v>
      </c>
    </row>
    <row r="24" spans="1:15" x14ac:dyDescent="0.2">
      <c r="A24" s="43" t="s">
        <v>177</v>
      </c>
      <c r="B24" s="43" t="s">
        <v>179</v>
      </c>
      <c r="C24" s="43">
        <v>4</v>
      </c>
      <c r="D24" s="43" t="s">
        <v>182</v>
      </c>
      <c r="E24" s="43">
        <v>1</v>
      </c>
      <c r="F24" s="43">
        <v>3141</v>
      </c>
      <c r="G24" s="42" t="s">
        <v>198</v>
      </c>
      <c r="H24" s="42">
        <v>36000</v>
      </c>
      <c r="I24" s="42">
        <v>0</v>
      </c>
      <c r="J24" s="42">
        <v>36000</v>
      </c>
      <c r="K24" s="42">
        <v>0</v>
      </c>
      <c r="L24" s="42">
        <v>23243.97</v>
      </c>
      <c r="M24" s="42">
        <v>23243.97</v>
      </c>
      <c r="N24" s="42">
        <v>0</v>
      </c>
      <c r="O24" s="42">
        <v>12756.03</v>
      </c>
    </row>
    <row r="25" spans="1:15" x14ac:dyDescent="0.2">
      <c r="A25" s="43" t="s">
        <v>177</v>
      </c>
      <c r="B25" s="43" t="s">
        <v>179</v>
      </c>
      <c r="C25" s="43">
        <v>4</v>
      </c>
      <c r="D25" s="43" t="s">
        <v>182</v>
      </c>
      <c r="E25" s="43">
        <v>1</v>
      </c>
      <c r="F25" s="43">
        <v>3151</v>
      </c>
      <c r="G25" s="42" t="s">
        <v>199</v>
      </c>
      <c r="H25" s="42">
        <v>5500</v>
      </c>
      <c r="I25" s="42">
        <v>-2271</v>
      </c>
      <c r="J25" s="42">
        <v>3229</v>
      </c>
      <c r="K25" s="42">
        <v>0</v>
      </c>
      <c r="L25" s="42">
        <v>0</v>
      </c>
      <c r="M25" s="42">
        <v>0</v>
      </c>
      <c r="N25" s="42">
        <v>0</v>
      </c>
      <c r="O25" s="42">
        <v>3229</v>
      </c>
    </row>
    <row r="26" spans="1:15" x14ac:dyDescent="0.2">
      <c r="A26" s="43" t="s">
        <v>177</v>
      </c>
      <c r="B26" s="43" t="s">
        <v>179</v>
      </c>
      <c r="C26" s="43">
        <v>4</v>
      </c>
      <c r="D26" s="43" t="s">
        <v>182</v>
      </c>
      <c r="E26" s="43">
        <v>1</v>
      </c>
      <c r="F26" s="43">
        <v>3173</v>
      </c>
      <c r="G26" s="42" t="s">
        <v>200</v>
      </c>
      <c r="H26" s="42">
        <v>12000</v>
      </c>
      <c r="I26" s="42">
        <v>0</v>
      </c>
      <c r="J26" s="42">
        <v>12000</v>
      </c>
      <c r="K26" s="42">
        <v>0</v>
      </c>
      <c r="L26" s="42">
        <v>10365.1</v>
      </c>
      <c r="M26" s="42">
        <v>10365.1</v>
      </c>
      <c r="N26" s="42">
        <v>0</v>
      </c>
      <c r="O26" s="42">
        <v>1634.9</v>
      </c>
    </row>
    <row r="27" spans="1:15" x14ac:dyDescent="0.2">
      <c r="A27" s="43" t="s">
        <v>177</v>
      </c>
      <c r="B27" s="43" t="s">
        <v>179</v>
      </c>
      <c r="C27" s="43">
        <v>4</v>
      </c>
      <c r="D27" s="43" t="s">
        <v>182</v>
      </c>
      <c r="E27" s="43">
        <v>1</v>
      </c>
      <c r="F27" s="43">
        <v>3341</v>
      </c>
      <c r="G27" s="42" t="s">
        <v>201</v>
      </c>
      <c r="H27" s="42">
        <v>5000</v>
      </c>
      <c r="I27" s="42">
        <v>3500</v>
      </c>
      <c r="J27" s="42">
        <v>8500</v>
      </c>
      <c r="K27" s="42">
        <v>0</v>
      </c>
      <c r="L27" s="42">
        <v>6448.28</v>
      </c>
      <c r="M27" s="42">
        <v>6448.28</v>
      </c>
      <c r="N27" s="42">
        <v>0</v>
      </c>
      <c r="O27" s="42">
        <v>2051.7199999999998</v>
      </c>
    </row>
    <row r="28" spans="1:15" x14ac:dyDescent="0.2">
      <c r="A28" s="43" t="s">
        <v>177</v>
      </c>
      <c r="B28" s="43" t="s">
        <v>179</v>
      </c>
      <c r="C28" s="43">
        <v>4</v>
      </c>
      <c r="D28" s="43" t="s">
        <v>182</v>
      </c>
      <c r="E28" s="43">
        <v>1</v>
      </c>
      <c r="F28" s="43">
        <v>3411</v>
      </c>
      <c r="G28" s="42" t="s">
        <v>202</v>
      </c>
      <c r="H28" s="42">
        <v>45000</v>
      </c>
      <c r="I28" s="42">
        <v>0</v>
      </c>
      <c r="J28" s="42">
        <v>45000</v>
      </c>
      <c r="K28" s="42">
        <v>0</v>
      </c>
      <c r="L28" s="42">
        <v>25786.080000000002</v>
      </c>
      <c r="M28" s="42">
        <v>25786.080000000002</v>
      </c>
      <c r="N28" s="42">
        <v>0</v>
      </c>
      <c r="O28" s="42">
        <v>19213.919999999998</v>
      </c>
    </row>
    <row r="29" spans="1:15" x14ac:dyDescent="0.2">
      <c r="A29" s="43" t="s">
        <v>177</v>
      </c>
      <c r="B29" s="43" t="s">
        <v>179</v>
      </c>
      <c r="C29" s="43">
        <v>4</v>
      </c>
      <c r="D29" s="43" t="s">
        <v>182</v>
      </c>
      <c r="E29" s="43">
        <v>1</v>
      </c>
      <c r="F29" s="43">
        <v>3531</v>
      </c>
      <c r="G29" s="42" t="s">
        <v>203</v>
      </c>
      <c r="H29" s="42">
        <v>25000</v>
      </c>
      <c r="I29" s="42">
        <v>34872.17</v>
      </c>
      <c r="J29" s="42">
        <v>59872.17</v>
      </c>
      <c r="K29" s="42">
        <v>0</v>
      </c>
      <c r="L29" s="42">
        <v>59872.17</v>
      </c>
      <c r="M29" s="42">
        <v>59872.17</v>
      </c>
      <c r="N29" s="42">
        <v>0</v>
      </c>
      <c r="O29" s="42">
        <v>0</v>
      </c>
    </row>
    <row r="30" spans="1:15" x14ac:dyDescent="0.2">
      <c r="A30" s="43" t="s">
        <v>177</v>
      </c>
      <c r="B30" s="43" t="s">
        <v>179</v>
      </c>
      <c r="C30" s="43">
        <v>4</v>
      </c>
      <c r="D30" s="43" t="s">
        <v>182</v>
      </c>
      <c r="E30" s="43">
        <v>1</v>
      </c>
      <c r="F30" s="43">
        <v>3751</v>
      </c>
      <c r="G30" s="42" t="s">
        <v>204</v>
      </c>
      <c r="H30" s="42">
        <v>7500</v>
      </c>
      <c r="I30" s="42">
        <v>0</v>
      </c>
      <c r="J30" s="42">
        <v>7500</v>
      </c>
      <c r="K30" s="42">
        <v>0</v>
      </c>
      <c r="L30" s="42">
        <v>793.2</v>
      </c>
      <c r="M30" s="42">
        <v>793.2</v>
      </c>
      <c r="N30" s="42">
        <v>0</v>
      </c>
      <c r="O30" s="42">
        <v>6706.8</v>
      </c>
    </row>
    <row r="31" spans="1:15" x14ac:dyDescent="0.2">
      <c r="A31" s="43" t="s">
        <v>177</v>
      </c>
      <c r="B31" s="43" t="s">
        <v>179</v>
      </c>
      <c r="C31" s="43">
        <v>4</v>
      </c>
      <c r="D31" s="43" t="s">
        <v>182</v>
      </c>
      <c r="E31" s="43">
        <v>1</v>
      </c>
      <c r="F31" s="43">
        <v>3951</v>
      </c>
      <c r="G31" s="42" t="s">
        <v>205</v>
      </c>
      <c r="H31" s="42">
        <v>120000</v>
      </c>
      <c r="I31" s="42">
        <v>-41522.17</v>
      </c>
      <c r="J31" s="42">
        <v>78477.83</v>
      </c>
      <c r="K31" s="42">
        <v>0</v>
      </c>
      <c r="L31" s="42">
        <v>14747.97</v>
      </c>
      <c r="M31" s="42">
        <v>14747.97</v>
      </c>
      <c r="N31" s="42">
        <v>7370.16</v>
      </c>
      <c r="O31" s="42">
        <v>63729.86</v>
      </c>
    </row>
    <row r="32" spans="1:15" x14ac:dyDescent="0.2">
      <c r="A32" s="43" t="s">
        <v>177</v>
      </c>
      <c r="B32" s="43" t="s">
        <v>179</v>
      </c>
      <c r="C32" s="43">
        <v>4</v>
      </c>
      <c r="D32" s="43" t="s">
        <v>182</v>
      </c>
      <c r="E32" s="43">
        <v>1</v>
      </c>
      <c r="F32" s="43">
        <v>3981</v>
      </c>
      <c r="G32" s="42" t="s">
        <v>206</v>
      </c>
      <c r="H32" s="42">
        <v>35100</v>
      </c>
      <c r="I32" s="42">
        <v>0</v>
      </c>
      <c r="J32" s="42">
        <v>35100</v>
      </c>
      <c r="K32" s="42">
        <v>0</v>
      </c>
      <c r="L32" s="42">
        <v>16108.96</v>
      </c>
      <c r="M32" s="42">
        <v>16108.96</v>
      </c>
      <c r="N32" s="42">
        <v>16108.96</v>
      </c>
      <c r="O32" s="42">
        <v>18991.04</v>
      </c>
    </row>
    <row r="33" spans="1:15" x14ac:dyDescent="0.2">
      <c r="A33" s="43" t="s">
        <v>177</v>
      </c>
      <c r="B33" s="43" t="s">
        <v>179</v>
      </c>
      <c r="C33" s="43">
        <v>4</v>
      </c>
      <c r="D33" s="43" t="s">
        <v>182</v>
      </c>
      <c r="E33" s="43">
        <v>2</v>
      </c>
      <c r="G33" s="42" t="s">
        <v>207</v>
      </c>
      <c r="H33" s="42">
        <v>36000</v>
      </c>
      <c r="I33" s="42">
        <v>0</v>
      </c>
      <c r="J33" s="42">
        <v>36000</v>
      </c>
      <c r="K33" s="42">
        <v>0</v>
      </c>
      <c r="L33" s="42">
        <v>35724.14</v>
      </c>
      <c r="M33" s="42">
        <v>35724.14</v>
      </c>
      <c r="N33" s="42">
        <v>0</v>
      </c>
      <c r="O33" s="42">
        <v>275.86</v>
      </c>
    </row>
    <row r="34" spans="1:15" x14ac:dyDescent="0.2">
      <c r="A34" s="43" t="s">
        <v>177</v>
      </c>
      <c r="B34" s="43" t="s">
        <v>179</v>
      </c>
      <c r="C34" s="43">
        <v>4</v>
      </c>
      <c r="D34" s="43" t="s">
        <v>182</v>
      </c>
      <c r="E34" s="43">
        <v>2</v>
      </c>
      <c r="F34" s="43">
        <v>5151</v>
      </c>
      <c r="G34" s="42" t="s">
        <v>208</v>
      </c>
      <c r="H34" s="42">
        <v>36000</v>
      </c>
      <c r="I34" s="42">
        <v>0</v>
      </c>
      <c r="J34" s="42">
        <v>36000</v>
      </c>
      <c r="K34" s="42">
        <v>0</v>
      </c>
      <c r="L34" s="42">
        <v>35724.14</v>
      </c>
      <c r="M34" s="42">
        <v>35724.14</v>
      </c>
      <c r="N34" s="42">
        <v>0</v>
      </c>
      <c r="O34" s="42">
        <v>275.86</v>
      </c>
    </row>
    <row r="35" spans="1:15" x14ac:dyDescent="0.2">
      <c r="A35" s="43" t="s">
        <v>209</v>
      </c>
      <c r="G35" s="42" t="s">
        <v>210</v>
      </c>
      <c r="H35" s="42">
        <v>261926.27</v>
      </c>
      <c r="I35" s="42">
        <v>0</v>
      </c>
      <c r="J35" s="42">
        <v>261926.27</v>
      </c>
      <c r="K35" s="42">
        <v>0</v>
      </c>
      <c r="L35" s="42">
        <v>68065.86</v>
      </c>
      <c r="M35" s="42">
        <v>68065.86</v>
      </c>
      <c r="N35" s="42">
        <v>66211.509999999995</v>
      </c>
      <c r="O35" s="42">
        <v>193860.41</v>
      </c>
    </row>
    <row r="36" spans="1:15" x14ac:dyDescent="0.2">
      <c r="A36" s="43" t="s">
        <v>209</v>
      </c>
      <c r="B36" s="43" t="s">
        <v>211</v>
      </c>
      <c r="G36" s="42" t="s">
        <v>212</v>
      </c>
      <c r="H36" s="42">
        <v>261926.27</v>
      </c>
      <c r="I36" s="42">
        <v>0</v>
      </c>
      <c r="J36" s="42">
        <v>261926.27</v>
      </c>
      <c r="K36" s="42">
        <v>0</v>
      </c>
      <c r="L36" s="42">
        <v>68065.86</v>
      </c>
      <c r="M36" s="42">
        <v>68065.86</v>
      </c>
      <c r="N36" s="42">
        <v>66211.509999999995</v>
      </c>
      <c r="O36" s="42">
        <v>193860.41</v>
      </c>
    </row>
    <row r="37" spans="1:15" x14ac:dyDescent="0.2">
      <c r="A37" s="43" t="s">
        <v>209</v>
      </c>
      <c r="B37" s="43" t="s">
        <v>211</v>
      </c>
      <c r="C37" s="43">
        <v>4</v>
      </c>
      <c r="G37" s="42" t="s">
        <v>181</v>
      </c>
      <c r="H37" s="42">
        <v>261926.27</v>
      </c>
      <c r="I37" s="42">
        <v>0</v>
      </c>
      <c r="J37" s="42">
        <v>261926.27</v>
      </c>
      <c r="K37" s="42">
        <v>0</v>
      </c>
      <c r="L37" s="42">
        <v>68065.86</v>
      </c>
      <c r="M37" s="42">
        <v>68065.86</v>
      </c>
      <c r="N37" s="42">
        <v>66211.509999999995</v>
      </c>
      <c r="O37" s="42">
        <v>193860.41</v>
      </c>
    </row>
    <row r="38" spans="1:15" x14ac:dyDescent="0.2">
      <c r="A38" s="43" t="s">
        <v>209</v>
      </c>
      <c r="B38" s="43" t="s">
        <v>211</v>
      </c>
      <c r="C38" s="43">
        <v>4</v>
      </c>
      <c r="D38" s="43" t="s">
        <v>213</v>
      </c>
      <c r="G38" s="42" t="s">
        <v>212</v>
      </c>
      <c r="H38" s="42">
        <v>261926.27</v>
      </c>
      <c r="I38" s="42">
        <v>0</v>
      </c>
      <c r="J38" s="42">
        <v>261926.27</v>
      </c>
      <c r="K38" s="42">
        <v>0</v>
      </c>
      <c r="L38" s="42">
        <v>68065.86</v>
      </c>
      <c r="M38" s="42">
        <v>68065.86</v>
      </c>
      <c r="N38" s="42">
        <v>66211.509999999995</v>
      </c>
      <c r="O38" s="42">
        <v>193860.41</v>
      </c>
    </row>
    <row r="39" spans="1:15" x14ac:dyDescent="0.2">
      <c r="A39" s="43" t="s">
        <v>209</v>
      </c>
      <c r="B39" s="43" t="s">
        <v>211</v>
      </c>
      <c r="C39" s="43">
        <v>4</v>
      </c>
      <c r="D39" s="43" t="s">
        <v>213</v>
      </c>
      <c r="E39" s="43">
        <v>1</v>
      </c>
      <c r="G39" s="42" t="s">
        <v>183</v>
      </c>
      <c r="H39" s="42">
        <v>261926.27</v>
      </c>
      <c r="I39" s="42">
        <v>0</v>
      </c>
      <c r="J39" s="42">
        <v>261926.27</v>
      </c>
      <c r="K39" s="42">
        <v>0</v>
      </c>
      <c r="L39" s="42">
        <v>68065.86</v>
      </c>
      <c r="M39" s="42">
        <v>68065.86</v>
      </c>
      <c r="N39" s="42">
        <v>66211.509999999995</v>
      </c>
      <c r="O39" s="42">
        <v>193860.41</v>
      </c>
    </row>
    <row r="40" spans="1:15" x14ac:dyDescent="0.2">
      <c r="A40" s="43" t="s">
        <v>209</v>
      </c>
      <c r="B40" s="43" t="s">
        <v>211</v>
      </c>
      <c r="C40" s="43">
        <v>4</v>
      </c>
      <c r="D40" s="43" t="s">
        <v>213</v>
      </c>
      <c r="E40" s="43">
        <v>1</v>
      </c>
      <c r="F40" s="43">
        <v>1131</v>
      </c>
      <c r="G40" s="42" t="s">
        <v>184</v>
      </c>
      <c r="H40" s="42">
        <v>123047</v>
      </c>
      <c r="I40" s="42">
        <v>-23000</v>
      </c>
      <c r="J40" s="42">
        <v>100047</v>
      </c>
      <c r="K40" s="42">
        <v>0</v>
      </c>
      <c r="L40" s="42">
        <v>14516.93</v>
      </c>
      <c r="M40" s="42">
        <v>14516.93</v>
      </c>
      <c r="N40" s="42">
        <v>14516.93</v>
      </c>
      <c r="O40" s="42">
        <v>85530.07</v>
      </c>
    </row>
    <row r="41" spans="1:15" x14ac:dyDescent="0.2">
      <c r="A41" s="43" t="s">
        <v>209</v>
      </c>
      <c r="B41" s="43" t="s">
        <v>211</v>
      </c>
      <c r="C41" s="43">
        <v>4</v>
      </c>
      <c r="D41" s="43" t="s">
        <v>213</v>
      </c>
      <c r="E41" s="43">
        <v>1</v>
      </c>
      <c r="F41" s="43">
        <v>1321</v>
      </c>
      <c r="G41" s="42" t="s">
        <v>186</v>
      </c>
      <c r="H41" s="42">
        <v>3371</v>
      </c>
      <c r="I41" s="42">
        <v>0</v>
      </c>
      <c r="J41" s="42">
        <v>3371</v>
      </c>
      <c r="K41" s="42">
        <v>0</v>
      </c>
      <c r="L41" s="42">
        <v>2643</v>
      </c>
      <c r="M41" s="42">
        <v>2643</v>
      </c>
      <c r="N41" s="42">
        <v>2643</v>
      </c>
      <c r="O41" s="42">
        <v>728</v>
      </c>
    </row>
    <row r="42" spans="1:15" x14ac:dyDescent="0.2">
      <c r="A42" s="43" t="s">
        <v>209</v>
      </c>
      <c r="B42" s="43" t="s">
        <v>211</v>
      </c>
      <c r="C42" s="43">
        <v>4</v>
      </c>
      <c r="D42" s="43" t="s">
        <v>213</v>
      </c>
      <c r="E42" s="43">
        <v>1</v>
      </c>
      <c r="F42" s="43">
        <v>1323</v>
      </c>
      <c r="G42" s="42" t="s">
        <v>187</v>
      </c>
      <c r="H42" s="42">
        <v>16856</v>
      </c>
      <c r="I42" s="42">
        <v>0</v>
      </c>
      <c r="J42" s="42">
        <v>16856</v>
      </c>
      <c r="K42" s="42">
        <v>0</v>
      </c>
      <c r="L42" s="42">
        <v>2227</v>
      </c>
      <c r="M42" s="42">
        <v>2227</v>
      </c>
      <c r="N42" s="42">
        <v>2227</v>
      </c>
      <c r="O42" s="42">
        <v>14629</v>
      </c>
    </row>
    <row r="43" spans="1:15" x14ac:dyDescent="0.2">
      <c r="A43" s="43" t="s">
        <v>209</v>
      </c>
      <c r="B43" s="43" t="s">
        <v>211</v>
      </c>
      <c r="C43" s="43">
        <v>4</v>
      </c>
      <c r="D43" s="43" t="s">
        <v>213</v>
      </c>
      <c r="E43" s="43">
        <v>1</v>
      </c>
      <c r="F43" s="43">
        <v>1413</v>
      </c>
      <c r="G43" s="42" t="s">
        <v>188</v>
      </c>
      <c r="H43" s="42">
        <v>16067</v>
      </c>
      <c r="I43" s="42">
        <v>0</v>
      </c>
      <c r="J43" s="42">
        <v>16067</v>
      </c>
      <c r="K43" s="42">
        <v>0</v>
      </c>
      <c r="L43" s="42">
        <v>7321.36</v>
      </c>
      <c r="M43" s="42">
        <v>7321.36</v>
      </c>
      <c r="N43" s="42">
        <v>7321.36</v>
      </c>
      <c r="O43" s="42">
        <v>8745.64</v>
      </c>
    </row>
    <row r="44" spans="1:15" x14ac:dyDescent="0.2">
      <c r="A44" s="43" t="s">
        <v>209</v>
      </c>
      <c r="B44" s="43" t="s">
        <v>211</v>
      </c>
      <c r="C44" s="43">
        <v>4</v>
      </c>
      <c r="D44" s="43" t="s">
        <v>213</v>
      </c>
      <c r="E44" s="43">
        <v>1</v>
      </c>
      <c r="F44" s="43">
        <v>1421</v>
      </c>
      <c r="G44" s="42" t="s">
        <v>189</v>
      </c>
      <c r="H44" s="42">
        <v>9021</v>
      </c>
      <c r="I44" s="42">
        <v>4500</v>
      </c>
      <c r="J44" s="42">
        <v>13521</v>
      </c>
      <c r="K44" s="42">
        <v>0</v>
      </c>
      <c r="L44" s="42">
        <v>13377.75</v>
      </c>
      <c r="M44" s="42">
        <v>13377.75</v>
      </c>
      <c r="N44" s="42">
        <v>13377.75</v>
      </c>
      <c r="O44" s="42">
        <v>143.25</v>
      </c>
    </row>
    <row r="45" spans="1:15" x14ac:dyDescent="0.2">
      <c r="A45" s="43" t="s">
        <v>209</v>
      </c>
      <c r="B45" s="43" t="s">
        <v>211</v>
      </c>
      <c r="C45" s="43">
        <v>4</v>
      </c>
      <c r="D45" s="43" t="s">
        <v>213</v>
      </c>
      <c r="E45" s="43">
        <v>1</v>
      </c>
      <c r="F45" s="43">
        <v>1431</v>
      </c>
      <c r="G45" s="42" t="s">
        <v>190</v>
      </c>
      <c r="H45" s="42">
        <v>6392</v>
      </c>
      <c r="I45" s="42">
        <v>0</v>
      </c>
      <c r="J45" s="42">
        <v>6392</v>
      </c>
      <c r="K45" s="42">
        <v>0</v>
      </c>
      <c r="L45" s="42">
        <v>0</v>
      </c>
      <c r="M45" s="42">
        <v>0</v>
      </c>
      <c r="N45" s="42">
        <v>0</v>
      </c>
      <c r="O45" s="42">
        <v>6392</v>
      </c>
    </row>
    <row r="46" spans="1:15" x14ac:dyDescent="0.2">
      <c r="A46" s="43" t="s">
        <v>209</v>
      </c>
      <c r="B46" s="43" t="s">
        <v>211</v>
      </c>
      <c r="C46" s="43">
        <v>4</v>
      </c>
      <c r="D46" s="43" t="s">
        <v>213</v>
      </c>
      <c r="E46" s="43">
        <v>1</v>
      </c>
      <c r="F46" s="43">
        <v>1591</v>
      </c>
      <c r="G46" s="42" t="s">
        <v>191</v>
      </c>
      <c r="H46" s="42">
        <v>11710.27</v>
      </c>
      <c r="I46" s="42">
        <v>0</v>
      </c>
      <c r="J46" s="42">
        <v>11710.27</v>
      </c>
      <c r="K46" s="42">
        <v>0</v>
      </c>
      <c r="L46" s="42">
        <v>1293.78</v>
      </c>
      <c r="M46" s="42">
        <v>1293.78</v>
      </c>
      <c r="N46" s="42">
        <v>1293.78</v>
      </c>
      <c r="O46" s="42">
        <v>10416.49</v>
      </c>
    </row>
    <row r="47" spans="1:15" x14ac:dyDescent="0.2">
      <c r="A47" s="43" t="s">
        <v>209</v>
      </c>
      <c r="B47" s="43" t="s">
        <v>211</v>
      </c>
      <c r="C47" s="43">
        <v>4</v>
      </c>
      <c r="D47" s="43" t="s">
        <v>213</v>
      </c>
      <c r="E47" s="43">
        <v>1</v>
      </c>
      <c r="F47" s="43">
        <v>1592</v>
      </c>
      <c r="G47" s="42" t="s">
        <v>192</v>
      </c>
      <c r="H47" s="42">
        <v>3742</v>
      </c>
      <c r="I47" s="42">
        <v>23000</v>
      </c>
      <c r="J47" s="42">
        <v>26742</v>
      </c>
      <c r="K47" s="42">
        <v>0</v>
      </c>
      <c r="L47" s="42">
        <v>23616</v>
      </c>
      <c r="M47" s="42">
        <v>23616</v>
      </c>
      <c r="N47" s="42">
        <v>23616</v>
      </c>
      <c r="O47" s="42">
        <v>3126</v>
      </c>
    </row>
    <row r="48" spans="1:15" x14ac:dyDescent="0.2">
      <c r="A48" s="43" t="s">
        <v>209</v>
      </c>
      <c r="B48" s="43" t="s">
        <v>211</v>
      </c>
      <c r="C48" s="43">
        <v>4</v>
      </c>
      <c r="D48" s="43" t="s">
        <v>213</v>
      </c>
      <c r="E48" s="43">
        <v>1</v>
      </c>
      <c r="F48" s="43">
        <v>2111</v>
      </c>
      <c r="G48" s="42" t="s">
        <v>193</v>
      </c>
      <c r="H48" s="42">
        <v>10000</v>
      </c>
      <c r="I48" s="42">
        <v>0</v>
      </c>
      <c r="J48" s="42">
        <v>10000</v>
      </c>
      <c r="K48" s="42">
        <v>0</v>
      </c>
      <c r="L48" s="42">
        <v>0</v>
      </c>
      <c r="M48" s="42">
        <v>0</v>
      </c>
      <c r="N48" s="42">
        <v>0</v>
      </c>
      <c r="O48" s="42">
        <v>10000</v>
      </c>
    </row>
    <row r="49" spans="1:15" x14ac:dyDescent="0.2">
      <c r="A49" s="43" t="s">
        <v>209</v>
      </c>
      <c r="B49" s="43" t="s">
        <v>211</v>
      </c>
      <c r="C49" s="43">
        <v>4</v>
      </c>
      <c r="D49" s="43" t="s">
        <v>213</v>
      </c>
      <c r="E49" s="43">
        <v>1</v>
      </c>
      <c r="F49" s="43">
        <v>2112</v>
      </c>
      <c r="G49" s="42" t="s">
        <v>214</v>
      </c>
      <c r="H49" s="42">
        <v>10000</v>
      </c>
      <c r="I49" s="42">
        <v>0</v>
      </c>
      <c r="J49" s="42">
        <v>10000</v>
      </c>
      <c r="K49" s="42">
        <v>0</v>
      </c>
      <c r="L49" s="42">
        <v>281.89999999999998</v>
      </c>
      <c r="M49" s="42">
        <v>281.89999999999998</v>
      </c>
      <c r="N49" s="42">
        <v>0</v>
      </c>
      <c r="O49" s="42">
        <v>9718.1</v>
      </c>
    </row>
    <row r="50" spans="1:15" x14ac:dyDescent="0.2">
      <c r="A50" s="43" t="s">
        <v>209</v>
      </c>
      <c r="B50" s="43" t="s">
        <v>211</v>
      </c>
      <c r="C50" s="43">
        <v>4</v>
      </c>
      <c r="D50" s="43" t="s">
        <v>213</v>
      </c>
      <c r="E50" s="43">
        <v>1</v>
      </c>
      <c r="F50" s="43">
        <v>2612</v>
      </c>
      <c r="G50" s="42" t="s">
        <v>215</v>
      </c>
      <c r="H50" s="42">
        <v>3000</v>
      </c>
      <c r="I50" s="42">
        <v>0</v>
      </c>
      <c r="J50" s="42">
        <v>3000</v>
      </c>
      <c r="K50" s="42">
        <v>0</v>
      </c>
      <c r="L50" s="42">
        <v>0</v>
      </c>
      <c r="M50" s="42">
        <v>0</v>
      </c>
      <c r="N50" s="42">
        <v>0</v>
      </c>
      <c r="O50" s="42">
        <v>3000</v>
      </c>
    </row>
    <row r="51" spans="1:15" x14ac:dyDescent="0.2">
      <c r="A51" s="43" t="s">
        <v>209</v>
      </c>
      <c r="B51" s="43" t="s">
        <v>211</v>
      </c>
      <c r="C51" s="43">
        <v>4</v>
      </c>
      <c r="D51" s="43" t="s">
        <v>213</v>
      </c>
      <c r="E51" s="43">
        <v>1</v>
      </c>
      <c r="F51" s="43">
        <v>3821</v>
      </c>
      <c r="G51" s="42" t="s">
        <v>216</v>
      </c>
      <c r="H51" s="42">
        <v>45000</v>
      </c>
      <c r="I51" s="42">
        <v>-4500</v>
      </c>
      <c r="J51" s="42">
        <v>40500</v>
      </c>
      <c r="K51" s="42">
        <v>0</v>
      </c>
      <c r="L51" s="42">
        <v>1572.45</v>
      </c>
      <c r="M51" s="42">
        <v>1572.45</v>
      </c>
      <c r="N51" s="42">
        <v>0</v>
      </c>
      <c r="O51" s="42">
        <v>38927.550000000003</v>
      </c>
    </row>
    <row r="52" spans="1:15" x14ac:dyDescent="0.2">
      <c r="A52" s="43" t="s">
        <v>209</v>
      </c>
      <c r="B52" s="43" t="s">
        <v>211</v>
      </c>
      <c r="C52" s="43">
        <v>4</v>
      </c>
      <c r="D52" s="43" t="s">
        <v>213</v>
      </c>
      <c r="E52" s="43">
        <v>1</v>
      </c>
      <c r="F52" s="43">
        <v>3981</v>
      </c>
      <c r="G52" s="42" t="s">
        <v>206</v>
      </c>
      <c r="H52" s="42">
        <v>3720</v>
      </c>
      <c r="I52" s="42">
        <v>0</v>
      </c>
      <c r="J52" s="42">
        <v>3720</v>
      </c>
      <c r="K52" s="42">
        <v>0</v>
      </c>
      <c r="L52" s="42">
        <v>1215.69</v>
      </c>
      <c r="M52" s="42">
        <v>1215.69</v>
      </c>
      <c r="N52" s="42">
        <v>1215.69</v>
      </c>
      <c r="O52" s="42">
        <v>2504.31</v>
      </c>
    </row>
    <row r="53" spans="1:15" x14ac:dyDescent="0.2">
      <c r="A53" s="43" t="s">
        <v>217</v>
      </c>
      <c r="G53" s="42" t="s">
        <v>218</v>
      </c>
      <c r="H53" s="42">
        <v>1106678</v>
      </c>
      <c r="I53" s="42">
        <v>-189965.03</v>
      </c>
      <c r="J53" s="42">
        <v>916712.97</v>
      </c>
      <c r="K53" s="42">
        <v>0</v>
      </c>
      <c r="L53" s="42">
        <v>507087.51</v>
      </c>
      <c r="M53" s="42">
        <v>507087.51</v>
      </c>
      <c r="N53" s="42">
        <v>461329.84</v>
      </c>
      <c r="O53" s="42">
        <v>409625.46</v>
      </c>
    </row>
    <row r="54" spans="1:15" x14ac:dyDescent="0.2">
      <c r="A54" s="43" t="s">
        <v>217</v>
      </c>
      <c r="B54" s="43" t="s">
        <v>219</v>
      </c>
      <c r="G54" s="42" t="s">
        <v>220</v>
      </c>
      <c r="H54" s="42">
        <v>1106678</v>
      </c>
      <c r="I54" s="42">
        <v>-189965.03</v>
      </c>
      <c r="J54" s="42">
        <v>916712.97</v>
      </c>
      <c r="K54" s="42">
        <v>0</v>
      </c>
      <c r="L54" s="42">
        <v>507087.51</v>
      </c>
      <c r="M54" s="42">
        <v>507087.51</v>
      </c>
      <c r="N54" s="42">
        <v>461329.84</v>
      </c>
      <c r="O54" s="42">
        <v>409625.46</v>
      </c>
    </row>
    <row r="55" spans="1:15" x14ac:dyDescent="0.2">
      <c r="A55" s="43" t="s">
        <v>217</v>
      </c>
      <c r="B55" s="43" t="s">
        <v>219</v>
      </c>
      <c r="C55" s="43">
        <v>4</v>
      </c>
      <c r="G55" s="42" t="s">
        <v>181</v>
      </c>
      <c r="H55" s="42">
        <v>1106678</v>
      </c>
      <c r="I55" s="42">
        <v>-189965.03</v>
      </c>
      <c r="J55" s="42">
        <v>916712.97</v>
      </c>
      <c r="K55" s="42">
        <v>0</v>
      </c>
      <c r="L55" s="42">
        <v>507087.51</v>
      </c>
      <c r="M55" s="42">
        <v>507087.51</v>
      </c>
      <c r="N55" s="42">
        <v>461329.84</v>
      </c>
      <c r="O55" s="42">
        <v>409625.46</v>
      </c>
    </row>
    <row r="56" spans="1:15" x14ac:dyDescent="0.2">
      <c r="A56" s="43" t="s">
        <v>217</v>
      </c>
      <c r="B56" s="43" t="s">
        <v>219</v>
      </c>
      <c r="C56" s="43">
        <v>4</v>
      </c>
      <c r="D56" s="43" t="s">
        <v>221</v>
      </c>
      <c r="G56" s="42" t="s">
        <v>220</v>
      </c>
      <c r="H56" s="42">
        <v>1106678</v>
      </c>
      <c r="I56" s="42">
        <v>-189965.03</v>
      </c>
      <c r="J56" s="42">
        <v>916712.97</v>
      </c>
      <c r="K56" s="42">
        <v>0</v>
      </c>
      <c r="L56" s="42">
        <v>507087.51</v>
      </c>
      <c r="M56" s="42">
        <v>507087.51</v>
      </c>
      <c r="N56" s="42">
        <v>461329.84</v>
      </c>
      <c r="O56" s="42">
        <v>409625.46</v>
      </c>
    </row>
    <row r="57" spans="1:15" x14ac:dyDescent="0.2">
      <c r="A57" s="43" t="s">
        <v>217</v>
      </c>
      <c r="B57" s="43" t="s">
        <v>219</v>
      </c>
      <c r="C57" s="43">
        <v>4</v>
      </c>
      <c r="D57" s="43" t="s">
        <v>221</v>
      </c>
      <c r="E57" s="43">
        <v>1</v>
      </c>
      <c r="G57" s="42" t="s">
        <v>183</v>
      </c>
      <c r="H57" s="42">
        <v>1090678</v>
      </c>
      <c r="I57" s="42">
        <v>-189965.03</v>
      </c>
      <c r="J57" s="42">
        <v>900712.97</v>
      </c>
      <c r="K57" s="42">
        <v>0</v>
      </c>
      <c r="L57" s="42">
        <v>503466.82</v>
      </c>
      <c r="M57" s="42">
        <v>503466.82</v>
      </c>
      <c r="N57" s="42">
        <v>461329.84</v>
      </c>
      <c r="O57" s="42">
        <v>397246.15</v>
      </c>
    </row>
    <row r="58" spans="1:15" x14ac:dyDescent="0.2">
      <c r="A58" s="43" t="s">
        <v>217</v>
      </c>
      <c r="B58" s="43" t="s">
        <v>219</v>
      </c>
      <c r="C58" s="43">
        <v>4</v>
      </c>
      <c r="D58" s="43" t="s">
        <v>221</v>
      </c>
      <c r="E58" s="43">
        <v>1</v>
      </c>
      <c r="F58" s="43">
        <v>1131</v>
      </c>
      <c r="G58" s="42" t="s">
        <v>184</v>
      </c>
      <c r="H58" s="42">
        <v>589847</v>
      </c>
      <c r="I58" s="42">
        <v>-122899.6</v>
      </c>
      <c r="J58" s="42">
        <v>466947.4</v>
      </c>
      <c r="K58" s="42">
        <v>0</v>
      </c>
      <c r="L58" s="42">
        <v>320797.96999999997</v>
      </c>
      <c r="M58" s="42">
        <v>320797.96999999997</v>
      </c>
      <c r="N58" s="42">
        <v>320797.96999999997</v>
      </c>
      <c r="O58" s="42">
        <v>146149.43</v>
      </c>
    </row>
    <row r="59" spans="1:15" x14ac:dyDescent="0.2">
      <c r="A59" s="43" t="s">
        <v>217</v>
      </c>
      <c r="B59" s="43" t="s">
        <v>219</v>
      </c>
      <c r="C59" s="43">
        <v>4</v>
      </c>
      <c r="D59" s="43" t="s">
        <v>221</v>
      </c>
      <c r="E59" s="43">
        <v>1</v>
      </c>
      <c r="F59" s="43">
        <v>1212</v>
      </c>
      <c r="G59" s="42" t="s">
        <v>185</v>
      </c>
      <c r="H59" s="42">
        <v>104645</v>
      </c>
      <c r="I59" s="42">
        <v>-66699.56</v>
      </c>
      <c r="J59" s="42">
        <v>37945.440000000002</v>
      </c>
      <c r="K59" s="42">
        <v>0</v>
      </c>
      <c r="L59" s="42">
        <v>37945.440000000002</v>
      </c>
      <c r="M59" s="42">
        <v>37945.440000000002</v>
      </c>
      <c r="N59" s="42">
        <v>37045.440000000002</v>
      </c>
      <c r="O59" s="42">
        <v>0</v>
      </c>
    </row>
    <row r="60" spans="1:15" x14ac:dyDescent="0.2">
      <c r="A60" s="43" t="s">
        <v>217</v>
      </c>
      <c r="B60" s="43" t="s">
        <v>219</v>
      </c>
      <c r="C60" s="43">
        <v>4</v>
      </c>
      <c r="D60" s="43" t="s">
        <v>221</v>
      </c>
      <c r="E60" s="43">
        <v>1</v>
      </c>
      <c r="F60" s="43">
        <v>1321</v>
      </c>
      <c r="G60" s="42" t="s">
        <v>186</v>
      </c>
      <c r="H60" s="42">
        <v>15993</v>
      </c>
      <c r="I60" s="42">
        <v>0</v>
      </c>
      <c r="J60" s="42">
        <v>15993</v>
      </c>
      <c r="K60" s="42">
        <v>0</v>
      </c>
      <c r="L60" s="42">
        <v>5877.14</v>
      </c>
      <c r="M60" s="42">
        <v>5877.14</v>
      </c>
      <c r="N60" s="42">
        <v>5877.14</v>
      </c>
      <c r="O60" s="42">
        <v>10115.86</v>
      </c>
    </row>
    <row r="61" spans="1:15" x14ac:dyDescent="0.2">
      <c r="A61" s="43" t="s">
        <v>217</v>
      </c>
      <c r="B61" s="43" t="s">
        <v>219</v>
      </c>
      <c r="C61" s="43">
        <v>4</v>
      </c>
      <c r="D61" s="43" t="s">
        <v>221</v>
      </c>
      <c r="E61" s="43">
        <v>1</v>
      </c>
      <c r="F61" s="43">
        <v>1323</v>
      </c>
      <c r="G61" s="42" t="s">
        <v>187</v>
      </c>
      <c r="H61" s="42">
        <v>79966</v>
      </c>
      <c r="I61" s="42">
        <v>0</v>
      </c>
      <c r="J61" s="42">
        <v>79966</v>
      </c>
      <c r="K61" s="42">
        <v>0</v>
      </c>
      <c r="L61" s="42">
        <v>0</v>
      </c>
      <c r="M61" s="42">
        <v>0</v>
      </c>
      <c r="N61" s="42">
        <v>0</v>
      </c>
      <c r="O61" s="42">
        <v>79966</v>
      </c>
    </row>
    <row r="62" spans="1:15" x14ac:dyDescent="0.2">
      <c r="A62" s="43" t="s">
        <v>217</v>
      </c>
      <c r="B62" s="43" t="s">
        <v>219</v>
      </c>
      <c r="C62" s="43">
        <v>4</v>
      </c>
      <c r="D62" s="43" t="s">
        <v>221</v>
      </c>
      <c r="E62" s="43">
        <v>1</v>
      </c>
      <c r="F62" s="43">
        <v>1413</v>
      </c>
      <c r="G62" s="42" t="s">
        <v>188</v>
      </c>
      <c r="H62" s="42">
        <v>65653</v>
      </c>
      <c r="I62" s="42">
        <v>0</v>
      </c>
      <c r="J62" s="42">
        <v>65653</v>
      </c>
      <c r="K62" s="42">
        <v>0</v>
      </c>
      <c r="L62" s="42">
        <v>17269.759999999998</v>
      </c>
      <c r="M62" s="42">
        <v>17269.759999999998</v>
      </c>
      <c r="N62" s="42">
        <v>17269.759999999998</v>
      </c>
      <c r="O62" s="42">
        <v>48383.24</v>
      </c>
    </row>
    <row r="63" spans="1:15" x14ac:dyDescent="0.2">
      <c r="A63" s="43" t="s">
        <v>217</v>
      </c>
      <c r="B63" s="43" t="s">
        <v>219</v>
      </c>
      <c r="C63" s="43">
        <v>4</v>
      </c>
      <c r="D63" s="43" t="s">
        <v>221</v>
      </c>
      <c r="E63" s="43">
        <v>1</v>
      </c>
      <c r="F63" s="43">
        <v>1421</v>
      </c>
      <c r="G63" s="42" t="s">
        <v>189</v>
      </c>
      <c r="H63" s="42">
        <v>39386</v>
      </c>
      <c r="I63" s="42">
        <v>36800</v>
      </c>
      <c r="J63" s="42">
        <v>76186</v>
      </c>
      <c r="K63" s="42">
        <v>0</v>
      </c>
      <c r="L63" s="42">
        <v>44718.16</v>
      </c>
      <c r="M63" s="42">
        <v>44718.16</v>
      </c>
      <c r="N63" s="42">
        <v>44718.16</v>
      </c>
      <c r="O63" s="42">
        <v>31467.84</v>
      </c>
    </row>
    <row r="64" spans="1:15" x14ac:dyDescent="0.2">
      <c r="A64" s="43" t="s">
        <v>217</v>
      </c>
      <c r="B64" s="43" t="s">
        <v>219</v>
      </c>
      <c r="C64" s="43">
        <v>4</v>
      </c>
      <c r="D64" s="43" t="s">
        <v>221</v>
      </c>
      <c r="E64" s="43">
        <v>1</v>
      </c>
      <c r="F64" s="43">
        <v>1431</v>
      </c>
      <c r="G64" s="42" t="s">
        <v>190</v>
      </c>
      <c r="H64" s="42">
        <v>36880</v>
      </c>
      <c r="I64" s="42">
        <v>-36800</v>
      </c>
      <c r="J64" s="42">
        <v>80</v>
      </c>
      <c r="K64" s="42">
        <v>0</v>
      </c>
      <c r="L64" s="42">
        <v>0</v>
      </c>
      <c r="M64" s="42">
        <v>0</v>
      </c>
      <c r="N64" s="42">
        <v>0</v>
      </c>
      <c r="O64" s="42">
        <v>80</v>
      </c>
    </row>
    <row r="65" spans="1:15" x14ac:dyDescent="0.2">
      <c r="A65" s="43" t="s">
        <v>217</v>
      </c>
      <c r="B65" s="43" t="s">
        <v>219</v>
      </c>
      <c r="C65" s="43">
        <v>4</v>
      </c>
      <c r="D65" s="43" t="s">
        <v>221</v>
      </c>
      <c r="E65" s="43">
        <v>1</v>
      </c>
      <c r="F65" s="43">
        <v>1591</v>
      </c>
      <c r="G65" s="42" t="s">
        <v>191</v>
      </c>
      <c r="H65" s="42">
        <v>22916</v>
      </c>
      <c r="I65" s="42">
        <v>0</v>
      </c>
      <c r="J65" s="42">
        <v>22916</v>
      </c>
      <c r="K65" s="42">
        <v>0</v>
      </c>
      <c r="L65" s="42">
        <v>8297.44</v>
      </c>
      <c r="M65" s="42">
        <v>8297.44</v>
      </c>
      <c r="N65" s="42">
        <v>8297.44</v>
      </c>
      <c r="O65" s="42">
        <v>14618.56</v>
      </c>
    </row>
    <row r="66" spans="1:15" x14ac:dyDescent="0.2">
      <c r="A66" s="43" t="s">
        <v>217</v>
      </c>
      <c r="B66" s="43" t="s">
        <v>219</v>
      </c>
      <c r="C66" s="43">
        <v>4</v>
      </c>
      <c r="D66" s="43" t="s">
        <v>221</v>
      </c>
      <c r="E66" s="43">
        <v>1</v>
      </c>
      <c r="F66" s="43">
        <v>1592</v>
      </c>
      <c r="G66" s="42" t="s">
        <v>192</v>
      </c>
      <c r="H66" s="42">
        <v>31896</v>
      </c>
      <c r="I66" s="42">
        <v>0</v>
      </c>
      <c r="J66" s="42">
        <v>31896</v>
      </c>
      <c r="K66" s="42">
        <v>0</v>
      </c>
      <c r="L66" s="42">
        <v>20029.310000000001</v>
      </c>
      <c r="M66" s="42">
        <v>20029.310000000001</v>
      </c>
      <c r="N66" s="42">
        <v>20029.310000000001</v>
      </c>
      <c r="O66" s="42">
        <v>11866.69</v>
      </c>
    </row>
    <row r="67" spans="1:15" x14ac:dyDescent="0.2">
      <c r="A67" s="43" t="s">
        <v>217</v>
      </c>
      <c r="B67" s="43" t="s">
        <v>219</v>
      </c>
      <c r="C67" s="43">
        <v>4</v>
      </c>
      <c r="D67" s="43" t="s">
        <v>221</v>
      </c>
      <c r="E67" s="43">
        <v>1</v>
      </c>
      <c r="F67" s="43">
        <v>2111</v>
      </c>
      <c r="G67" s="42" t="s">
        <v>193</v>
      </c>
      <c r="H67" s="42">
        <v>5000</v>
      </c>
      <c r="I67" s="42">
        <v>0</v>
      </c>
      <c r="J67" s="42">
        <v>5000</v>
      </c>
      <c r="K67" s="42">
        <v>0</v>
      </c>
      <c r="L67" s="42">
        <v>4196.6400000000003</v>
      </c>
      <c r="M67" s="42">
        <v>4196.6400000000003</v>
      </c>
      <c r="N67" s="42">
        <v>0</v>
      </c>
      <c r="O67" s="42">
        <v>803.36</v>
      </c>
    </row>
    <row r="68" spans="1:15" x14ac:dyDescent="0.2">
      <c r="A68" s="43" t="s">
        <v>217</v>
      </c>
      <c r="B68" s="43" t="s">
        <v>219</v>
      </c>
      <c r="C68" s="43">
        <v>4</v>
      </c>
      <c r="D68" s="43" t="s">
        <v>221</v>
      </c>
      <c r="E68" s="43">
        <v>1</v>
      </c>
      <c r="F68" s="43">
        <v>2151</v>
      </c>
      <c r="G68" s="42" t="s">
        <v>222</v>
      </c>
      <c r="H68" s="42">
        <v>3000</v>
      </c>
      <c r="I68" s="42">
        <v>0</v>
      </c>
      <c r="J68" s="42">
        <v>3000</v>
      </c>
      <c r="K68" s="42">
        <v>0</v>
      </c>
      <c r="L68" s="42">
        <v>800</v>
      </c>
      <c r="M68" s="42">
        <v>800</v>
      </c>
      <c r="N68" s="42">
        <v>0</v>
      </c>
      <c r="O68" s="42">
        <v>2200</v>
      </c>
    </row>
    <row r="69" spans="1:15" x14ac:dyDescent="0.2">
      <c r="A69" s="43" t="s">
        <v>217</v>
      </c>
      <c r="B69" s="43" t="s">
        <v>219</v>
      </c>
      <c r="C69" s="43">
        <v>4</v>
      </c>
      <c r="D69" s="43" t="s">
        <v>221</v>
      </c>
      <c r="E69" s="43">
        <v>1</v>
      </c>
      <c r="F69" s="43">
        <v>2612</v>
      </c>
      <c r="G69" s="42" t="s">
        <v>215</v>
      </c>
      <c r="H69" s="42">
        <v>25000</v>
      </c>
      <c r="I69" s="42">
        <v>0</v>
      </c>
      <c r="J69" s="42">
        <v>25000</v>
      </c>
      <c r="K69" s="42">
        <v>0</v>
      </c>
      <c r="L69" s="42">
        <v>19924.96</v>
      </c>
      <c r="M69" s="42">
        <v>19924.96</v>
      </c>
      <c r="N69" s="42">
        <v>0</v>
      </c>
      <c r="O69" s="42">
        <v>5075.04</v>
      </c>
    </row>
    <row r="70" spans="1:15" x14ac:dyDescent="0.2">
      <c r="A70" s="43" t="s">
        <v>217</v>
      </c>
      <c r="B70" s="43" t="s">
        <v>219</v>
      </c>
      <c r="C70" s="43">
        <v>4</v>
      </c>
      <c r="D70" s="43" t="s">
        <v>221</v>
      </c>
      <c r="E70" s="43">
        <v>1</v>
      </c>
      <c r="F70" s="43">
        <v>2711</v>
      </c>
      <c r="G70" s="42" t="s">
        <v>223</v>
      </c>
      <c r="H70" s="42">
        <v>5000</v>
      </c>
      <c r="I70" s="42">
        <v>0</v>
      </c>
      <c r="J70" s="42">
        <v>5000</v>
      </c>
      <c r="K70" s="42">
        <v>0</v>
      </c>
      <c r="L70" s="42">
        <v>0</v>
      </c>
      <c r="M70" s="42">
        <v>0</v>
      </c>
      <c r="N70" s="42">
        <v>0</v>
      </c>
      <c r="O70" s="42">
        <v>5000</v>
      </c>
    </row>
    <row r="71" spans="1:15" x14ac:dyDescent="0.2">
      <c r="A71" s="43" t="s">
        <v>217</v>
      </c>
      <c r="B71" s="43" t="s">
        <v>219</v>
      </c>
      <c r="C71" s="43">
        <v>4</v>
      </c>
      <c r="D71" s="43" t="s">
        <v>221</v>
      </c>
      <c r="E71" s="43">
        <v>1</v>
      </c>
      <c r="F71" s="43">
        <v>2941</v>
      </c>
      <c r="G71" s="42" t="s">
        <v>224</v>
      </c>
      <c r="H71" s="42">
        <v>3000</v>
      </c>
      <c r="I71" s="42">
        <v>0</v>
      </c>
      <c r="J71" s="42">
        <v>3000</v>
      </c>
      <c r="K71" s="42">
        <v>0</v>
      </c>
      <c r="L71" s="42">
        <v>636.21</v>
      </c>
      <c r="M71" s="42">
        <v>636.21</v>
      </c>
      <c r="N71" s="42">
        <v>0</v>
      </c>
      <c r="O71" s="42">
        <v>2363.79</v>
      </c>
    </row>
    <row r="72" spans="1:15" x14ac:dyDescent="0.2">
      <c r="A72" s="43" t="s">
        <v>217</v>
      </c>
      <c r="B72" s="43" t="s">
        <v>219</v>
      </c>
      <c r="C72" s="43">
        <v>4</v>
      </c>
      <c r="D72" s="43" t="s">
        <v>221</v>
      </c>
      <c r="E72" s="43">
        <v>1</v>
      </c>
      <c r="F72" s="43">
        <v>3151</v>
      </c>
      <c r="G72" s="42" t="s">
        <v>199</v>
      </c>
      <c r="H72" s="42">
        <v>7200</v>
      </c>
      <c r="I72" s="42">
        <v>-365.87</v>
      </c>
      <c r="J72" s="42">
        <v>6834.13</v>
      </c>
      <c r="K72" s="42">
        <v>0</v>
      </c>
      <c r="L72" s="42">
        <v>2631.52</v>
      </c>
      <c r="M72" s="42">
        <v>2631.52</v>
      </c>
      <c r="N72" s="42">
        <v>0</v>
      </c>
      <c r="O72" s="42">
        <v>4202.6099999999997</v>
      </c>
    </row>
    <row r="73" spans="1:15" x14ac:dyDescent="0.2">
      <c r="A73" s="43" t="s">
        <v>217</v>
      </c>
      <c r="B73" s="43" t="s">
        <v>219</v>
      </c>
      <c r="C73" s="43">
        <v>4</v>
      </c>
      <c r="D73" s="43" t="s">
        <v>221</v>
      </c>
      <c r="E73" s="43">
        <v>1</v>
      </c>
      <c r="F73" s="43">
        <v>3611</v>
      </c>
      <c r="G73" s="42" t="s">
        <v>225</v>
      </c>
      <c r="H73" s="42">
        <v>30000</v>
      </c>
      <c r="I73" s="42">
        <v>0</v>
      </c>
      <c r="J73" s="42">
        <v>30000</v>
      </c>
      <c r="K73" s="42">
        <v>0</v>
      </c>
      <c r="L73" s="42">
        <v>12814.65</v>
      </c>
      <c r="M73" s="42">
        <v>12814.65</v>
      </c>
      <c r="N73" s="42">
        <v>0</v>
      </c>
      <c r="O73" s="42">
        <v>17185.349999999999</v>
      </c>
    </row>
    <row r="74" spans="1:15" x14ac:dyDescent="0.2">
      <c r="A74" s="43" t="s">
        <v>217</v>
      </c>
      <c r="B74" s="43" t="s">
        <v>219</v>
      </c>
      <c r="C74" s="43">
        <v>4</v>
      </c>
      <c r="D74" s="43" t="s">
        <v>221</v>
      </c>
      <c r="E74" s="43">
        <v>1</v>
      </c>
      <c r="F74" s="43">
        <v>3751</v>
      </c>
      <c r="G74" s="42" t="s">
        <v>204</v>
      </c>
      <c r="H74" s="42">
        <v>8400</v>
      </c>
      <c r="I74" s="42">
        <v>0</v>
      </c>
      <c r="J74" s="42">
        <v>8400</v>
      </c>
      <c r="K74" s="42">
        <v>0</v>
      </c>
      <c r="L74" s="42">
        <v>233</v>
      </c>
      <c r="M74" s="42">
        <v>233</v>
      </c>
      <c r="N74" s="42">
        <v>0</v>
      </c>
      <c r="O74" s="42">
        <v>8167</v>
      </c>
    </row>
    <row r="75" spans="1:15" x14ac:dyDescent="0.2">
      <c r="A75" s="43" t="s">
        <v>217</v>
      </c>
      <c r="B75" s="43" t="s">
        <v>219</v>
      </c>
      <c r="C75" s="43">
        <v>4</v>
      </c>
      <c r="D75" s="43" t="s">
        <v>221</v>
      </c>
      <c r="E75" s="43">
        <v>1</v>
      </c>
      <c r="F75" s="43">
        <v>3981</v>
      </c>
      <c r="G75" s="42" t="s">
        <v>206</v>
      </c>
      <c r="H75" s="42">
        <v>16896</v>
      </c>
      <c r="I75" s="42">
        <v>0</v>
      </c>
      <c r="J75" s="42">
        <v>16896</v>
      </c>
      <c r="K75" s="42">
        <v>0</v>
      </c>
      <c r="L75" s="42">
        <v>7294.62</v>
      </c>
      <c r="M75" s="42">
        <v>7294.62</v>
      </c>
      <c r="N75" s="42">
        <v>7294.62</v>
      </c>
      <c r="O75" s="42">
        <v>9601.3799999999992</v>
      </c>
    </row>
    <row r="76" spans="1:15" x14ac:dyDescent="0.2">
      <c r="A76" s="43" t="s">
        <v>217</v>
      </c>
      <c r="B76" s="43" t="s">
        <v>219</v>
      </c>
      <c r="C76" s="43">
        <v>4</v>
      </c>
      <c r="D76" s="43" t="s">
        <v>221</v>
      </c>
      <c r="E76" s="43">
        <v>2</v>
      </c>
      <c r="G76" s="42" t="s">
        <v>207</v>
      </c>
      <c r="H76" s="42">
        <v>16000</v>
      </c>
      <c r="I76" s="42">
        <v>0</v>
      </c>
      <c r="J76" s="42">
        <v>16000</v>
      </c>
      <c r="K76" s="42">
        <v>0</v>
      </c>
      <c r="L76" s="42">
        <v>3620.69</v>
      </c>
      <c r="M76" s="42">
        <v>3620.69</v>
      </c>
      <c r="N76" s="42">
        <v>0</v>
      </c>
      <c r="O76" s="42">
        <v>12379.31</v>
      </c>
    </row>
    <row r="77" spans="1:15" x14ac:dyDescent="0.2">
      <c r="A77" s="43" t="s">
        <v>217</v>
      </c>
      <c r="B77" s="43" t="s">
        <v>219</v>
      </c>
      <c r="C77" s="43">
        <v>4</v>
      </c>
      <c r="D77" s="43" t="s">
        <v>221</v>
      </c>
      <c r="E77" s="43">
        <v>2</v>
      </c>
      <c r="F77" s="43">
        <v>5151</v>
      </c>
      <c r="G77" s="42" t="s">
        <v>208</v>
      </c>
      <c r="H77" s="42">
        <v>16000</v>
      </c>
      <c r="I77" s="42">
        <v>0</v>
      </c>
      <c r="J77" s="42">
        <v>16000</v>
      </c>
      <c r="K77" s="42">
        <v>0</v>
      </c>
      <c r="L77" s="42">
        <v>3620.69</v>
      </c>
      <c r="M77" s="42">
        <v>3620.69</v>
      </c>
      <c r="N77" s="42">
        <v>0</v>
      </c>
      <c r="O77" s="42">
        <v>12379.31</v>
      </c>
    </row>
    <row r="78" spans="1:15" x14ac:dyDescent="0.2">
      <c r="A78" s="43" t="s">
        <v>226</v>
      </c>
      <c r="G78" s="42" t="s">
        <v>227</v>
      </c>
      <c r="H78" s="42">
        <v>716684.02</v>
      </c>
      <c r="I78" s="42">
        <v>2461</v>
      </c>
      <c r="J78" s="42">
        <v>719145.02</v>
      </c>
      <c r="K78" s="42">
        <v>0</v>
      </c>
      <c r="L78" s="42">
        <v>463561.77</v>
      </c>
      <c r="M78" s="42">
        <v>463561.77</v>
      </c>
      <c r="N78" s="42">
        <v>377394.32</v>
      </c>
      <c r="O78" s="42">
        <v>255583.25</v>
      </c>
    </row>
    <row r="79" spans="1:15" x14ac:dyDescent="0.2">
      <c r="A79" s="43" t="s">
        <v>226</v>
      </c>
      <c r="B79" s="43" t="s">
        <v>228</v>
      </c>
      <c r="G79" s="42" t="s">
        <v>229</v>
      </c>
      <c r="H79" s="42">
        <v>716684.02</v>
      </c>
      <c r="I79" s="42">
        <v>2461</v>
      </c>
      <c r="J79" s="42">
        <v>719145.02</v>
      </c>
      <c r="K79" s="42">
        <v>0</v>
      </c>
      <c r="L79" s="42">
        <v>463561.77</v>
      </c>
      <c r="M79" s="42">
        <v>463561.77</v>
      </c>
      <c r="N79" s="42">
        <v>377394.32</v>
      </c>
      <c r="O79" s="42">
        <v>255583.25</v>
      </c>
    </row>
    <row r="80" spans="1:15" x14ac:dyDescent="0.2">
      <c r="A80" s="43" t="s">
        <v>226</v>
      </c>
      <c r="B80" s="43" t="s">
        <v>228</v>
      </c>
      <c r="C80" s="43">
        <v>4</v>
      </c>
      <c r="G80" s="42" t="s">
        <v>181</v>
      </c>
      <c r="H80" s="42">
        <v>716684.02</v>
      </c>
      <c r="I80" s="42">
        <v>2461</v>
      </c>
      <c r="J80" s="42">
        <v>719145.02</v>
      </c>
      <c r="K80" s="42">
        <v>0</v>
      </c>
      <c r="L80" s="42">
        <v>463561.77</v>
      </c>
      <c r="M80" s="42">
        <v>463561.77</v>
      </c>
      <c r="N80" s="42">
        <v>377394.32</v>
      </c>
      <c r="O80" s="42">
        <v>255583.25</v>
      </c>
    </row>
    <row r="81" spans="1:15" x14ac:dyDescent="0.2">
      <c r="A81" s="43" t="s">
        <v>226</v>
      </c>
      <c r="B81" s="43" t="s">
        <v>228</v>
      </c>
      <c r="C81" s="43">
        <v>4</v>
      </c>
      <c r="D81" s="43" t="s">
        <v>230</v>
      </c>
      <c r="G81" s="42" t="s">
        <v>229</v>
      </c>
      <c r="H81" s="42">
        <v>716684.02</v>
      </c>
      <c r="I81" s="42">
        <v>2461</v>
      </c>
      <c r="J81" s="42">
        <v>719145.02</v>
      </c>
      <c r="K81" s="42">
        <v>0</v>
      </c>
      <c r="L81" s="42">
        <v>463561.77</v>
      </c>
      <c r="M81" s="42">
        <v>463561.77</v>
      </c>
      <c r="N81" s="42">
        <v>377394.32</v>
      </c>
      <c r="O81" s="42">
        <v>255583.25</v>
      </c>
    </row>
    <row r="82" spans="1:15" x14ac:dyDescent="0.2">
      <c r="A82" s="43" t="s">
        <v>226</v>
      </c>
      <c r="B82" s="43" t="s">
        <v>228</v>
      </c>
      <c r="C82" s="43">
        <v>4</v>
      </c>
      <c r="D82" s="43" t="s">
        <v>230</v>
      </c>
      <c r="E82" s="43">
        <v>1</v>
      </c>
      <c r="G82" s="42" t="s">
        <v>183</v>
      </c>
      <c r="H82" s="42">
        <v>716684.02</v>
      </c>
      <c r="I82" s="42">
        <v>2461</v>
      </c>
      <c r="J82" s="42">
        <v>719145.02</v>
      </c>
      <c r="K82" s="42">
        <v>0</v>
      </c>
      <c r="L82" s="42">
        <v>463561.77</v>
      </c>
      <c r="M82" s="42">
        <v>463561.77</v>
      </c>
      <c r="N82" s="42">
        <v>377394.32</v>
      </c>
      <c r="O82" s="42">
        <v>255583.25</v>
      </c>
    </row>
    <row r="83" spans="1:15" x14ac:dyDescent="0.2">
      <c r="A83" s="43" t="s">
        <v>226</v>
      </c>
      <c r="B83" s="43" t="s">
        <v>228</v>
      </c>
      <c r="C83" s="43">
        <v>4</v>
      </c>
      <c r="D83" s="43" t="s">
        <v>230</v>
      </c>
      <c r="E83" s="43">
        <v>1</v>
      </c>
      <c r="F83" s="43">
        <v>1131</v>
      </c>
      <c r="G83" s="42" t="s">
        <v>184</v>
      </c>
      <c r="H83" s="42">
        <v>351051.67</v>
      </c>
      <c r="I83" s="42">
        <v>0</v>
      </c>
      <c r="J83" s="42">
        <v>351051.67</v>
      </c>
      <c r="K83" s="42">
        <v>0</v>
      </c>
      <c r="L83" s="42">
        <v>251948.66</v>
      </c>
      <c r="M83" s="42">
        <v>251948.66</v>
      </c>
      <c r="N83" s="42">
        <v>251948.66</v>
      </c>
      <c r="O83" s="42">
        <v>99103.01</v>
      </c>
    </row>
    <row r="84" spans="1:15" x14ac:dyDescent="0.2">
      <c r="A84" s="43" t="s">
        <v>226</v>
      </c>
      <c r="B84" s="43" t="s">
        <v>228</v>
      </c>
      <c r="C84" s="43">
        <v>4</v>
      </c>
      <c r="D84" s="43" t="s">
        <v>230</v>
      </c>
      <c r="E84" s="43">
        <v>1</v>
      </c>
      <c r="F84" s="43">
        <v>1321</v>
      </c>
      <c r="G84" s="42" t="s">
        <v>186</v>
      </c>
      <c r="H84" s="42">
        <v>9618</v>
      </c>
      <c r="I84" s="42">
        <v>0</v>
      </c>
      <c r="J84" s="42">
        <v>9618</v>
      </c>
      <c r="K84" s="42">
        <v>0</v>
      </c>
      <c r="L84" s="42">
        <v>4229.99</v>
      </c>
      <c r="M84" s="42">
        <v>4229.99</v>
      </c>
      <c r="N84" s="42">
        <v>4229.99</v>
      </c>
      <c r="O84" s="42">
        <v>5388.01</v>
      </c>
    </row>
    <row r="85" spans="1:15" x14ac:dyDescent="0.2">
      <c r="A85" s="43" t="s">
        <v>226</v>
      </c>
      <c r="B85" s="43" t="s">
        <v>228</v>
      </c>
      <c r="C85" s="43">
        <v>4</v>
      </c>
      <c r="D85" s="43" t="s">
        <v>230</v>
      </c>
      <c r="E85" s="43">
        <v>1</v>
      </c>
      <c r="F85" s="43">
        <v>1322</v>
      </c>
      <c r="G85" s="42" t="s">
        <v>231</v>
      </c>
      <c r="H85" s="42">
        <v>0</v>
      </c>
      <c r="I85" s="42">
        <v>4901</v>
      </c>
      <c r="J85" s="42">
        <v>4901</v>
      </c>
      <c r="K85" s="42">
        <v>0</v>
      </c>
      <c r="L85" s="42">
        <v>318.48</v>
      </c>
      <c r="M85" s="42">
        <v>318.48</v>
      </c>
      <c r="N85" s="42">
        <v>318.48</v>
      </c>
      <c r="O85" s="42">
        <v>4582.5200000000004</v>
      </c>
    </row>
    <row r="86" spans="1:15" x14ac:dyDescent="0.2">
      <c r="A86" s="43" t="s">
        <v>226</v>
      </c>
      <c r="B86" s="43" t="s">
        <v>228</v>
      </c>
      <c r="C86" s="43">
        <v>4</v>
      </c>
      <c r="D86" s="43" t="s">
        <v>230</v>
      </c>
      <c r="E86" s="43">
        <v>1</v>
      </c>
      <c r="F86" s="43">
        <v>1323</v>
      </c>
      <c r="G86" s="42" t="s">
        <v>187</v>
      </c>
      <c r="H86" s="42">
        <v>48089.27</v>
      </c>
      <c r="I86" s="42">
        <v>0</v>
      </c>
      <c r="J86" s="42">
        <v>48089.27</v>
      </c>
      <c r="K86" s="42">
        <v>0</v>
      </c>
      <c r="L86" s="42">
        <v>0</v>
      </c>
      <c r="M86" s="42">
        <v>0</v>
      </c>
      <c r="N86" s="42">
        <v>0</v>
      </c>
      <c r="O86" s="42">
        <v>48089.27</v>
      </c>
    </row>
    <row r="87" spans="1:15" x14ac:dyDescent="0.2">
      <c r="A87" s="43" t="s">
        <v>226</v>
      </c>
      <c r="B87" s="43" t="s">
        <v>228</v>
      </c>
      <c r="C87" s="43">
        <v>4</v>
      </c>
      <c r="D87" s="43" t="s">
        <v>230</v>
      </c>
      <c r="E87" s="43">
        <v>1</v>
      </c>
      <c r="F87" s="43">
        <v>1331</v>
      </c>
      <c r="G87" s="42" t="s">
        <v>232</v>
      </c>
      <c r="H87" s="42">
        <v>0</v>
      </c>
      <c r="I87" s="42">
        <v>560</v>
      </c>
      <c r="J87" s="42">
        <v>560</v>
      </c>
      <c r="K87" s="42">
        <v>0</v>
      </c>
      <c r="L87" s="42">
        <v>552.5</v>
      </c>
      <c r="M87" s="42">
        <v>552.5</v>
      </c>
      <c r="N87" s="42">
        <v>552.5</v>
      </c>
      <c r="O87" s="42">
        <v>7.5</v>
      </c>
    </row>
    <row r="88" spans="1:15" x14ac:dyDescent="0.2">
      <c r="A88" s="43" t="s">
        <v>226</v>
      </c>
      <c r="B88" s="43" t="s">
        <v>228</v>
      </c>
      <c r="C88" s="43">
        <v>4</v>
      </c>
      <c r="D88" s="43" t="s">
        <v>230</v>
      </c>
      <c r="E88" s="43">
        <v>1</v>
      </c>
      <c r="F88" s="43">
        <v>1413</v>
      </c>
      <c r="G88" s="42" t="s">
        <v>188</v>
      </c>
      <c r="H88" s="42">
        <v>49358</v>
      </c>
      <c r="I88" s="42">
        <v>0</v>
      </c>
      <c r="J88" s="42">
        <v>49358</v>
      </c>
      <c r="K88" s="42">
        <v>0</v>
      </c>
      <c r="L88" s="42">
        <v>23697.7</v>
      </c>
      <c r="M88" s="42">
        <v>23697.7</v>
      </c>
      <c r="N88" s="42">
        <v>23697.7</v>
      </c>
      <c r="O88" s="42">
        <v>25660.3</v>
      </c>
    </row>
    <row r="89" spans="1:15" x14ac:dyDescent="0.2">
      <c r="A89" s="43" t="s">
        <v>226</v>
      </c>
      <c r="B89" s="43" t="s">
        <v>228</v>
      </c>
      <c r="C89" s="43">
        <v>4</v>
      </c>
      <c r="D89" s="43" t="s">
        <v>230</v>
      </c>
      <c r="E89" s="43">
        <v>1</v>
      </c>
      <c r="F89" s="43">
        <v>1421</v>
      </c>
      <c r="G89" s="42" t="s">
        <v>189</v>
      </c>
      <c r="H89" s="42">
        <v>17911</v>
      </c>
      <c r="I89" s="42">
        <v>22658</v>
      </c>
      <c r="J89" s="42">
        <v>40569</v>
      </c>
      <c r="K89" s="42">
        <v>0</v>
      </c>
      <c r="L89" s="42">
        <v>38745.74</v>
      </c>
      <c r="M89" s="42">
        <v>38745.74</v>
      </c>
      <c r="N89" s="42">
        <v>38745.74</v>
      </c>
      <c r="O89" s="42">
        <v>1823.26</v>
      </c>
    </row>
    <row r="90" spans="1:15" x14ac:dyDescent="0.2">
      <c r="A90" s="43" t="s">
        <v>226</v>
      </c>
      <c r="B90" s="43" t="s">
        <v>228</v>
      </c>
      <c r="C90" s="43">
        <v>4</v>
      </c>
      <c r="D90" s="43" t="s">
        <v>230</v>
      </c>
      <c r="E90" s="43">
        <v>1</v>
      </c>
      <c r="F90" s="43">
        <v>1431</v>
      </c>
      <c r="G90" s="42" t="s">
        <v>190</v>
      </c>
      <c r="H90" s="42">
        <v>22658</v>
      </c>
      <c r="I90" s="42">
        <v>-22658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</row>
    <row r="91" spans="1:15" x14ac:dyDescent="0.2">
      <c r="A91" s="43" t="s">
        <v>226</v>
      </c>
      <c r="B91" s="43" t="s">
        <v>228</v>
      </c>
      <c r="C91" s="43">
        <v>4</v>
      </c>
      <c r="D91" s="43" t="s">
        <v>230</v>
      </c>
      <c r="E91" s="43">
        <v>1</v>
      </c>
      <c r="F91" s="43">
        <v>1591</v>
      </c>
      <c r="G91" s="42" t="s">
        <v>191</v>
      </c>
      <c r="H91" s="42">
        <v>46841.08</v>
      </c>
      <c r="I91" s="42">
        <v>0</v>
      </c>
      <c r="J91" s="42">
        <v>46841.08</v>
      </c>
      <c r="K91" s="42">
        <v>0</v>
      </c>
      <c r="L91" s="42">
        <v>33189.5</v>
      </c>
      <c r="M91" s="42">
        <v>33189.5</v>
      </c>
      <c r="N91" s="42">
        <v>33189.5</v>
      </c>
      <c r="O91" s="42">
        <v>13651.58</v>
      </c>
    </row>
    <row r="92" spans="1:15" x14ac:dyDescent="0.2">
      <c r="A92" s="43" t="s">
        <v>226</v>
      </c>
      <c r="B92" s="43" t="s">
        <v>228</v>
      </c>
      <c r="C92" s="43">
        <v>4</v>
      </c>
      <c r="D92" s="43" t="s">
        <v>230</v>
      </c>
      <c r="E92" s="43">
        <v>1</v>
      </c>
      <c r="F92" s="43">
        <v>1592</v>
      </c>
      <c r="G92" s="42" t="s">
        <v>192</v>
      </c>
      <c r="H92" s="42">
        <v>19236</v>
      </c>
      <c r="I92" s="42">
        <v>0</v>
      </c>
      <c r="J92" s="42">
        <v>19236</v>
      </c>
      <c r="K92" s="42">
        <v>0</v>
      </c>
      <c r="L92" s="42">
        <v>18121.64</v>
      </c>
      <c r="M92" s="42">
        <v>18121.64</v>
      </c>
      <c r="N92" s="42">
        <v>18121.64</v>
      </c>
      <c r="O92" s="42">
        <v>1114.3599999999999</v>
      </c>
    </row>
    <row r="93" spans="1:15" x14ac:dyDescent="0.2">
      <c r="A93" s="43" t="s">
        <v>226</v>
      </c>
      <c r="B93" s="43" t="s">
        <v>228</v>
      </c>
      <c r="C93" s="43">
        <v>4</v>
      </c>
      <c r="D93" s="43" t="s">
        <v>230</v>
      </c>
      <c r="E93" s="43">
        <v>1</v>
      </c>
      <c r="F93" s="43">
        <v>2431</v>
      </c>
      <c r="G93" s="42" t="s">
        <v>233</v>
      </c>
      <c r="H93" s="42">
        <v>2000</v>
      </c>
      <c r="I93" s="42">
        <v>0</v>
      </c>
      <c r="J93" s="42">
        <v>2000</v>
      </c>
      <c r="K93" s="42">
        <v>0</v>
      </c>
      <c r="L93" s="42">
        <v>0</v>
      </c>
      <c r="M93" s="42">
        <v>0</v>
      </c>
      <c r="N93" s="42">
        <v>0</v>
      </c>
      <c r="O93" s="42">
        <v>2000</v>
      </c>
    </row>
    <row r="94" spans="1:15" x14ac:dyDescent="0.2">
      <c r="A94" s="43" t="s">
        <v>226</v>
      </c>
      <c r="B94" s="43" t="s">
        <v>228</v>
      </c>
      <c r="C94" s="43">
        <v>4</v>
      </c>
      <c r="D94" s="43" t="s">
        <v>230</v>
      </c>
      <c r="E94" s="43">
        <v>1</v>
      </c>
      <c r="F94" s="43">
        <v>2612</v>
      </c>
      <c r="G94" s="42" t="s">
        <v>215</v>
      </c>
      <c r="H94" s="42">
        <v>8000</v>
      </c>
      <c r="I94" s="42">
        <v>-6163.79</v>
      </c>
      <c r="J94" s="42">
        <v>1836.21</v>
      </c>
      <c r="K94" s="42">
        <v>0</v>
      </c>
      <c r="L94" s="42">
        <v>0</v>
      </c>
      <c r="M94" s="42">
        <v>0</v>
      </c>
      <c r="N94" s="42">
        <v>0</v>
      </c>
      <c r="O94" s="42">
        <v>1836.21</v>
      </c>
    </row>
    <row r="95" spans="1:15" x14ac:dyDescent="0.2">
      <c r="A95" s="43" t="s">
        <v>226</v>
      </c>
      <c r="B95" s="43" t="s">
        <v>228</v>
      </c>
      <c r="C95" s="43">
        <v>4</v>
      </c>
      <c r="D95" s="43" t="s">
        <v>230</v>
      </c>
      <c r="E95" s="43">
        <v>1</v>
      </c>
      <c r="F95" s="43">
        <v>2721</v>
      </c>
      <c r="G95" s="42" t="s">
        <v>234</v>
      </c>
      <c r="H95" s="42">
        <v>5000</v>
      </c>
      <c r="I95" s="42">
        <v>-3000</v>
      </c>
      <c r="J95" s="42">
        <v>2000</v>
      </c>
      <c r="K95" s="42">
        <v>0</v>
      </c>
      <c r="L95" s="42">
        <v>0</v>
      </c>
      <c r="M95" s="42">
        <v>0</v>
      </c>
      <c r="N95" s="42">
        <v>0</v>
      </c>
      <c r="O95" s="42">
        <v>2000</v>
      </c>
    </row>
    <row r="96" spans="1:15" x14ac:dyDescent="0.2">
      <c r="A96" s="43" t="s">
        <v>226</v>
      </c>
      <c r="B96" s="43" t="s">
        <v>228</v>
      </c>
      <c r="C96" s="43">
        <v>4</v>
      </c>
      <c r="D96" s="43" t="s">
        <v>230</v>
      </c>
      <c r="E96" s="43">
        <v>1</v>
      </c>
      <c r="F96" s="43">
        <v>2911</v>
      </c>
      <c r="G96" s="42" t="s">
        <v>235</v>
      </c>
      <c r="H96" s="42">
        <v>6000</v>
      </c>
      <c r="I96" s="42">
        <v>42163.79</v>
      </c>
      <c r="J96" s="42">
        <v>48163.79</v>
      </c>
      <c r="K96" s="42">
        <v>0</v>
      </c>
      <c r="L96" s="42">
        <v>48163.79</v>
      </c>
      <c r="M96" s="42">
        <v>48163.79</v>
      </c>
      <c r="N96" s="42">
        <v>0</v>
      </c>
      <c r="O96" s="42">
        <v>0</v>
      </c>
    </row>
    <row r="97" spans="1:15" x14ac:dyDescent="0.2">
      <c r="A97" s="43" t="s">
        <v>226</v>
      </c>
      <c r="B97" s="43" t="s">
        <v>228</v>
      </c>
      <c r="C97" s="43">
        <v>4</v>
      </c>
      <c r="D97" s="43" t="s">
        <v>230</v>
      </c>
      <c r="E97" s="43">
        <v>1</v>
      </c>
      <c r="F97" s="43">
        <v>3111</v>
      </c>
      <c r="G97" s="42" t="s">
        <v>197</v>
      </c>
      <c r="H97" s="42">
        <v>120000</v>
      </c>
      <c r="I97" s="42">
        <v>-36000</v>
      </c>
      <c r="J97" s="42">
        <v>84000</v>
      </c>
      <c r="K97" s="42">
        <v>0</v>
      </c>
      <c r="L97" s="42">
        <v>38003.660000000003</v>
      </c>
      <c r="M97" s="42">
        <v>38003.660000000003</v>
      </c>
      <c r="N97" s="42">
        <v>0</v>
      </c>
      <c r="O97" s="42">
        <v>45996.34</v>
      </c>
    </row>
    <row r="98" spans="1:15" x14ac:dyDescent="0.2">
      <c r="A98" s="43" t="s">
        <v>226</v>
      </c>
      <c r="B98" s="43" t="s">
        <v>228</v>
      </c>
      <c r="C98" s="43">
        <v>4</v>
      </c>
      <c r="D98" s="43" t="s">
        <v>230</v>
      </c>
      <c r="E98" s="43">
        <v>1</v>
      </c>
      <c r="F98" s="43">
        <v>3981</v>
      </c>
      <c r="G98" s="42" t="s">
        <v>206</v>
      </c>
      <c r="H98" s="42">
        <v>10921</v>
      </c>
      <c r="I98" s="42">
        <v>0</v>
      </c>
      <c r="J98" s="42">
        <v>10921</v>
      </c>
      <c r="K98" s="42">
        <v>0</v>
      </c>
      <c r="L98" s="42">
        <v>6590.11</v>
      </c>
      <c r="M98" s="42">
        <v>6590.11</v>
      </c>
      <c r="N98" s="42">
        <v>6590.11</v>
      </c>
      <c r="O98" s="42">
        <v>4330.8900000000003</v>
      </c>
    </row>
    <row r="99" spans="1:15" x14ac:dyDescent="0.2">
      <c r="A99" s="43" t="s">
        <v>236</v>
      </c>
      <c r="G99" s="42" t="s">
        <v>237</v>
      </c>
      <c r="H99" s="42">
        <v>474078.53</v>
      </c>
      <c r="I99" s="42">
        <v>8173</v>
      </c>
      <c r="J99" s="42">
        <v>482251.53</v>
      </c>
      <c r="K99" s="42">
        <v>0</v>
      </c>
      <c r="L99" s="42">
        <v>336147.27</v>
      </c>
      <c r="M99" s="42">
        <v>336147.27</v>
      </c>
      <c r="N99" s="42">
        <v>336147.27</v>
      </c>
      <c r="O99" s="42">
        <v>146104.26</v>
      </c>
    </row>
    <row r="100" spans="1:15" x14ac:dyDescent="0.2">
      <c r="A100" s="43" t="s">
        <v>236</v>
      </c>
      <c r="B100" s="43" t="s">
        <v>238</v>
      </c>
      <c r="G100" s="42" t="s">
        <v>239</v>
      </c>
      <c r="H100" s="42">
        <v>474078.53</v>
      </c>
      <c r="I100" s="42">
        <v>8173</v>
      </c>
      <c r="J100" s="42">
        <v>482251.53</v>
      </c>
      <c r="K100" s="42">
        <v>0</v>
      </c>
      <c r="L100" s="42">
        <v>336147.27</v>
      </c>
      <c r="M100" s="42">
        <v>336147.27</v>
      </c>
      <c r="N100" s="42">
        <v>336147.27</v>
      </c>
      <c r="O100" s="42">
        <v>146104.26</v>
      </c>
    </row>
    <row r="101" spans="1:15" x14ac:dyDescent="0.2">
      <c r="A101" s="43" t="s">
        <v>236</v>
      </c>
      <c r="B101" s="43" t="s">
        <v>238</v>
      </c>
      <c r="C101" s="43">
        <v>4</v>
      </c>
      <c r="G101" s="42" t="s">
        <v>181</v>
      </c>
      <c r="H101" s="42">
        <v>474078.53</v>
      </c>
      <c r="I101" s="42">
        <v>8173</v>
      </c>
      <c r="J101" s="42">
        <v>482251.53</v>
      </c>
      <c r="K101" s="42">
        <v>0</v>
      </c>
      <c r="L101" s="42">
        <v>336147.27</v>
      </c>
      <c r="M101" s="42">
        <v>336147.27</v>
      </c>
      <c r="N101" s="42">
        <v>336147.27</v>
      </c>
      <c r="O101" s="42">
        <v>146104.26</v>
      </c>
    </row>
    <row r="102" spans="1:15" x14ac:dyDescent="0.2">
      <c r="A102" s="43" t="s">
        <v>236</v>
      </c>
      <c r="B102" s="43" t="s">
        <v>238</v>
      </c>
      <c r="C102" s="43">
        <v>4</v>
      </c>
      <c r="D102" s="43" t="s">
        <v>240</v>
      </c>
      <c r="G102" s="42" t="s">
        <v>239</v>
      </c>
      <c r="H102" s="42">
        <v>474078.53</v>
      </c>
      <c r="I102" s="42">
        <v>8173</v>
      </c>
      <c r="J102" s="42">
        <v>482251.53</v>
      </c>
      <c r="K102" s="42">
        <v>0</v>
      </c>
      <c r="L102" s="42">
        <v>336147.27</v>
      </c>
      <c r="M102" s="42">
        <v>336147.27</v>
      </c>
      <c r="N102" s="42">
        <v>336147.27</v>
      </c>
      <c r="O102" s="42">
        <v>146104.26</v>
      </c>
    </row>
    <row r="103" spans="1:15" x14ac:dyDescent="0.2">
      <c r="A103" s="43" t="s">
        <v>236</v>
      </c>
      <c r="B103" s="43" t="s">
        <v>238</v>
      </c>
      <c r="C103" s="43">
        <v>4</v>
      </c>
      <c r="D103" s="43" t="s">
        <v>240</v>
      </c>
      <c r="E103" s="43">
        <v>1</v>
      </c>
      <c r="G103" s="42" t="s">
        <v>183</v>
      </c>
      <c r="H103" s="42">
        <v>474078.53</v>
      </c>
      <c r="I103" s="42">
        <v>8173</v>
      </c>
      <c r="J103" s="42">
        <v>482251.53</v>
      </c>
      <c r="K103" s="42">
        <v>0</v>
      </c>
      <c r="L103" s="42">
        <v>336147.27</v>
      </c>
      <c r="M103" s="42">
        <v>336147.27</v>
      </c>
      <c r="N103" s="42">
        <v>336147.27</v>
      </c>
      <c r="O103" s="42">
        <v>146104.26</v>
      </c>
    </row>
    <row r="104" spans="1:15" x14ac:dyDescent="0.2">
      <c r="A104" s="43" t="s">
        <v>236</v>
      </c>
      <c r="B104" s="43" t="s">
        <v>238</v>
      </c>
      <c r="C104" s="43">
        <v>4</v>
      </c>
      <c r="D104" s="43" t="s">
        <v>240</v>
      </c>
      <c r="E104" s="43">
        <v>1</v>
      </c>
      <c r="F104" s="43">
        <v>1131</v>
      </c>
      <c r="G104" s="42" t="s">
        <v>184</v>
      </c>
      <c r="H104" s="42">
        <v>338892</v>
      </c>
      <c r="I104" s="42">
        <v>0</v>
      </c>
      <c r="J104" s="42">
        <v>338892</v>
      </c>
      <c r="K104" s="42">
        <v>0</v>
      </c>
      <c r="L104" s="42">
        <v>242486.74</v>
      </c>
      <c r="M104" s="42">
        <v>242486.74</v>
      </c>
      <c r="N104" s="42">
        <v>242486.74</v>
      </c>
      <c r="O104" s="42">
        <v>96405.26</v>
      </c>
    </row>
    <row r="105" spans="1:15" x14ac:dyDescent="0.2">
      <c r="A105" s="43" t="s">
        <v>236</v>
      </c>
      <c r="B105" s="43" t="s">
        <v>238</v>
      </c>
      <c r="C105" s="43">
        <v>4</v>
      </c>
      <c r="D105" s="43" t="s">
        <v>240</v>
      </c>
      <c r="E105" s="43">
        <v>1</v>
      </c>
      <c r="F105" s="43">
        <v>1321</v>
      </c>
      <c r="G105" s="42" t="s">
        <v>186</v>
      </c>
      <c r="H105" s="42">
        <v>9283</v>
      </c>
      <c r="I105" s="42">
        <v>0</v>
      </c>
      <c r="J105" s="42">
        <v>9283</v>
      </c>
      <c r="K105" s="42">
        <v>0</v>
      </c>
      <c r="L105" s="42">
        <v>4620.1499999999996</v>
      </c>
      <c r="M105" s="42">
        <v>4620.1499999999996</v>
      </c>
      <c r="N105" s="42">
        <v>4620.1499999999996</v>
      </c>
      <c r="O105" s="42">
        <v>4662.8500000000004</v>
      </c>
    </row>
    <row r="106" spans="1:15" x14ac:dyDescent="0.2">
      <c r="A106" s="43" t="s">
        <v>236</v>
      </c>
      <c r="B106" s="43" t="s">
        <v>238</v>
      </c>
      <c r="C106" s="43">
        <v>4</v>
      </c>
      <c r="D106" s="43" t="s">
        <v>240</v>
      </c>
      <c r="E106" s="43">
        <v>1</v>
      </c>
      <c r="F106" s="43">
        <v>1323</v>
      </c>
      <c r="G106" s="42" t="s">
        <v>187</v>
      </c>
      <c r="H106" s="42">
        <v>32175.26</v>
      </c>
      <c r="I106" s="42">
        <v>0</v>
      </c>
      <c r="J106" s="42">
        <v>32175.26</v>
      </c>
      <c r="K106" s="42">
        <v>0</v>
      </c>
      <c r="L106" s="42">
        <v>0</v>
      </c>
      <c r="M106" s="42">
        <v>0</v>
      </c>
      <c r="N106" s="42">
        <v>0</v>
      </c>
      <c r="O106" s="42">
        <v>32175.26</v>
      </c>
    </row>
    <row r="107" spans="1:15" x14ac:dyDescent="0.2">
      <c r="A107" s="43" t="s">
        <v>236</v>
      </c>
      <c r="B107" s="43" t="s">
        <v>238</v>
      </c>
      <c r="C107" s="43">
        <v>4</v>
      </c>
      <c r="D107" s="43" t="s">
        <v>240</v>
      </c>
      <c r="E107" s="43">
        <v>1</v>
      </c>
      <c r="F107" s="43">
        <v>1413</v>
      </c>
      <c r="G107" s="42" t="s">
        <v>188</v>
      </c>
      <c r="H107" s="42">
        <v>24219</v>
      </c>
      <c r="I107" s="42">
        <v>0</v>
      </c>
      <c r="J107" s="42">
        <v>24219</v>
      </c>
      <c r="K107" s="42">
        <v>0</v>
      </c>
      <c r="L107" s="42">
        <v>19670.38</v>
      </c>
      <c r="M107" s="42">
        <v>19670.38</v>
      </c>
      <c r="N107" s="42">
        <v>19670.38</v>
      </c>
      <c r="O107" s="42">
        <v>4548.62</v>
      </c>
    </row>
    <row r="108" spans="1:15" x14ac:dyDescent="0.2">
      <c r="A108" s="43" t="s">
        <v>236</v>
      </c>
      <c r="B108" s="43" t="s">
        <v>238</v>
      </c>
      <c r="C108" s="43">
        <v>4</v>
      </c>
      <c r="D108" s="43" t="s">
        <v>240</v>
      </c>
      <c r="E108" s="43">
        <v>1</v>
      </c>
      <c r="F108" s="43">
        <v>1421</v>
      </c>
      <c r="G108" s="42" t="s">
        <v>189</v>
      </c>
      <c r="H108" s="42">
        <v>12201</v>
      </c>
      <c r="I108" s="42">
        <v>20312</v>
      </c>
      <c r="J108" s="42">
        <v>32513</v>
      </c>
      <c r="K108" s="42">
        <v>0</v>
      </c>
      <c r="L108" s="42">
        <v>32331.33</v>
      </c>
      <c r="M108" s="42">
        <v>32331.33</v>
      </c>
      <c r="N108" s="42">
        <v>32331.33</v>
      </c>
      <c r="O108" s="42">
        <v>181.67</v>
      </c>
    </row>
    <row r="109" spans="1:15" x14ac:dyDescent="0.2">
      <c r="A109" s="43" t="s">
        <v>236</v>
      </c>
      <c r="B109" s="43" t="s">
        <v>238</v>
      </c>
      <c r="C109" s="43">
        <v>4</v>
      </c>
      <c r="D109" s="43" t="s">
        <v>240</v>
      </c>
      <c r="E109" s="43">
        <v>1</v>
      </c>
      <c r="F109" s="43">
        <v>1431</v>
      </c>
      <c r="G109" s="42" t="s">
        <v>190</v>
      </c>
      <c r="H109" s="42">
        <v>17312</v>
      </c>
      <c r="I109" s="42">
        <v>-17312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">
      <c r="A110" s="43" t="s">
        <v>236</v>
      </c>
      <c r="B110" s="43" t="s">
        <v>238</v>
      </c>
      <c r="C110" s="43">
        <v>4</v>
      </c>
      <c r="D110" s="43" t="s">
        <v>240</v>
      </c>
      <c r="E110" s="43">
        <v>1</v>
      </c>
      <c r="F110" s="43">
        <v>1591</v>
      </c>
      <c r="G110" s="42" t="s">
        <v>191</v>
      </c>
      <c r="H110" s="42">
        <v>11710.27</v>
      </c>
      <c r="I110" s="42">
        <v>0</v>
      </c>
      <c r="J110" s="42">
        <v>11710.27</v>
      </c>
      <c r="K110" s="42">
        <v>0</v>
      </c>
      <c r="L110" s="42">
        <v>8297.44</v>
      </c>
      <c r="M110" s="42">
        <v>8297.44</v>
      </c>
      <c r="N110" s="42">
        <v>8297.44</v>
      </c>
      <c r="O110" s="42">
        <v>3412.83</v>
      </c>
    </row>
    <row r="111" spans="1:15" x14ac:dyDescent="0.2">
      <c r="A111" s="43" t="s">
        <v>236</v>
      </c>
      <c r="B111" s="43" t="s">
        <v>238</v>
      </c>
      <c r="C111" s="43">
        <v>4</v>
      </c>
      <c r="D111" s="43" t="s">
        <v>240</v>
      </c>
      <c r="E111" s="43">
        <v>1</v>
      </c>
      <c r="F111" s="43">
        <v>1592</v>
      </c>
      <c r="G111" s="42" t="s">
        <v>192</v>
      </c>
      <c r="H111" s="42">
        <v>18564</v>
      </c>
      <c r="I111" s="42">
        <v>5173</v>
      </c>
      <c r="J111" s="42">
        <v>23737</v>
      </c>
      <c r="K111" s="42">
        <v>0</v>
      </c>
      <c r="L111" s="42">
        <v>22632.18</v>
      </c>
      <c r="M111" s="42">
        <v>22632.18</v>
      </c>
      <c r="N111" s="42">
        <v>22632.18</v>
      </c>
      <c r="O111" s="42">
        <v>1104.82</v>
      </c>
    </row>
    <row r="112" spans="1:15" x14ac:dyDescent="0.2">
      <c r="A112" s="43" t="s">
        <v>236</v>
      </c>
      <c r="B112" s="43" t="s">
        <v>238</v>
      </c>
      <c r="C112" s="43">
        <v>4</v>
      </c>
      <c r="D112" s="43" t="s">
        <v>240</v>
      </c>
      <c r="E112" s="43">
        <v>1</v>
      </c>
      <c r="F112" s="43">
        <v>3981</v>
      </c>
      <c r="G112" s="42" t="s">
        <v>206</v>
      </c>
      <c r="H112" s="42">
        <v>9722</v>
      </c>
      <c r="I112" s="42">
        <v>0</v>
      </c>
      <c r="J112" s="42">
        <v>9722</v>
      </c>
      <c r="K112" s="42">
        <v>0</v>
      </c>
      <c r="L112" s="42">
        <v>6109.05</v>
      </c>
      <c r="M112" s="42">
        <v>6109.05</v>
      </c>
      <c r="N112" s="42">
        <v>6109.05</v>
      </c>
      <c r="O112" s="42">
        <v>3612.95</v>
      </c>
    </row>
    <row r="113" spans="1:15" x14ac:dyDescent="0.2">
      <c r="A113" s="43" t="s">
        <v>241</v>
      </c>
      <c r="G113" s="42" t="s">
        <v>242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">
      <c r="A114" s="43" t="s">
        <v>241</v>
      </c>
      <c r="B114" s="43" t="s">
        <v>243</v>
      </c>
      <c r="G114" s="42" t="s">
        <v>244</v>
      </c>
      <c r="H114" s="42">
        <v>2821193.72</v>
      </c>
      <c r="I114" s="42">
        <v>15000</v>
      </c>
      <c r="J114" s="42">
        <v>2836193.72</v>
      </c>
      <c r="K114" s="42">
        <v>0</v>
      </c>
      <c r="L114" s="42">
        <v>1735128.84</v>
      </c>
      <c r="M114" s="42">
        <v>1735128.84</v>
      </c>
      <c r="N114" s="42">
        <v>1449074.48</v>
      </c>
      <c r="O114" s="42">
        <v>1101064.8799999999</v>
      </c>
    </row>
    <row r="115" spans="1:15" x14ac:dyDescent="0.2">
      <c r="A115" s="43" t="s">
        <v>241</v>
      </c>
      <c r="B115" s="43" t="s">
        <v>243</v>
      </c>
      <c r="C115" s="43">
        <v>4</v>
      </c>
      <c r="G115" s="42" t="s">
        <v>181</v>
      </c>
      <c r="H115" s="42">
        <v>2821193.72</v>
      </c>
      <c r="I115" s="42">
        <v>15000</v>
      </c>
      <c r="J115" s="42">
        <v>2836193.72</v>
      </c>
      <c r="K115" s="42">
        <v>0</v>
      </c>
      <c r="L115" s="42">
        <v>1735128.84</v>
      </c>
      <c r="M115" s="42">
        <v>1735128.84</v>
      </c>
      <c r="N115" s="42">
        <v>1449074.48</v>
      </c>
      <c r="O115" s="42">
        <v>1101064.8799999999</v>
      </c>
    </row>
    <row r="116" spans="1:15" x14ac:dyDescent="0.2">
      <c r="A116" s="43" t="s">
        <v>241</v>
      </c>
      <c r="B116" s="43" t="s">
        <v>243</v>
      </c>
      <c r="C116" s="43">
        <v>4</v>
      </c>
      <c r="D116" s="43" t="s">
        <v>245</v>
      </c>
      <c r="G116" s="42" t="s">
        <v>244</v>
      </c>
      <c r="H116" s="42">
        <v>2821193.72</v>
      </c>
      <c r="I116" s="42">
        <v>15000</v>
      </c>
      <c r="J116" s="42">
        <v>2836193.72</v>
      </c>
      <c r="K116" s="42">
        <v>0</v>
      </c>
      <c r="L116" s="42">
        <v>1735128.84</v>
      </c>
      <c r="M116" s="42">
        <v>1735128.84</v>
      </c>
      <c r="N116" s="42">
        <v>1449074.48</v>
      </c>
      <c r="O116" s="42">
        <v>1101064.8799999999</v>
      </c>
    </row>
    <row r="117" spans="1:15" x14ac:dyDescent="0.2">
      <c r="A117" s="43" t="s">
        <v>241</v>
      </c>
      <c r="B117" s="43" t="s">
        <v>243</v>
      </c>
      <c r="C117" s="43">
        <v>4</v>
      </c>
      <c r="D117" s="43" t="s">
        <v>245</v>
      </c>
      <c r="E117" s="43">
        <v>1</v>
      </c>
      <c r="G117" s="42" t="s">
        <v>183</v>
      </c>
      <c r="H117" s="42">
        <v>2797193.72</v>
      </c>
      <c r="I117" s="42">
        <v>15000</v>
      </c>
      <c r="J117" s="42">
        <v>2812193.72</v>
      </c>
      <c r="K117" s="42">
        <v>0</v>
      </c>
      <c r="L117" s="42">
        <v>1735128.84</v>
      </c>
      <c r="M117" s="42">
        <v>1735128.84</v>
      </c>
      <c r="N117" s="42">
        <v>1449074.48</v>
      </c>
      <c r="O117" s="42">
        <v>1077064.8799999999</v>
      </c>
    </row>
    <row r="118" spans="1:15" x14ac:dyDescent="0.2">
      <c r="A118" s="43" t="s">
        <v>241</v>
      </c>
      <c r="B118" s="43" t="s">
        <v>243</v>
      </c>
      <c r="C118" s="43">
        <v>4</v>
      </c>
      <c r="D118" s="43" t="s">
        <v>245</v>
      </c>
      <c r="E118" s="43">
        <v>1</v>
      </c>
      <c r="F118" s="43">
        <v>1131</v>
      </c>
      <c r="G118" s="42" t="s">
        <v>184</v>
      </c>
      <c r="H118" s="42">
        <v>1528360</v>
      </c>
      <c r="I118" s="42">
        <v>0</v>
      </c>
      <c r="J118" s="42">
        <v>1528360</v>
      </c>
      <c r="K118" s="42">
        <v>0</v>
      </c>
      <c r="L118" s="42">
        <v>993340.39</v>
      </c>
      <c r="M118" s="42">
        <v>993340.39</v>
      </c>
      <c r="N118" s="42">
        <v>993340.39</v>
      </c>
      <c r="O118" s="42">
        <v>535019.61</v>
      </c>
    </row>
    <row r="119" spans="1:15" x14ac:dyDescent="0.2">
      <c r="A119" s="43" t="s">
        <v>241</v>
      </c>
      <c r="B119" s="43" t="s">
        <v>243</v>
      </c>
      <c r="C119" s="43">
        <v>4</v>
      </c>
      <c r="D119" s="43" t="s">
        <v>245</v>
      </c>
      <c r="E119" s="43">
        <v>1</v>
      </c>
      <c r="F119" s="43">
        <v>1212</v>
      </c>
      <c r="G119" s="42" t="s">
        <v>185</v>
      </c>
      <c r="H119" s="42">
        <v>106031</v>
      </c>
      <c r="I119" s="42">
        <v>0</v>
      </c>
      <c r="J119" s="42">
        <v>106031</v>
      </c>
      <c r="K119" s="42">
        <v>0</v>
      </c>
      <c r="L119" s="42">
        <v>65058.63</v>
      </c>
      <c r="M119" s="42">
        <v>65058.63</v>
      </c>
      <c r="N119" s="42">
        <v>65058.63</v>
      </c>
      <c r="O119" s="42">
        <v>40972.370000000003</v>
      </c>
    </row>
    <row r="120" spans="1:15" x14ac:dyDescent="0.2">
      <c r="A120" s="43" t="s">
        <v>241</v>
      </c>
      <c r="B120" s="43" t="s">
        <v>243</v>
      </c>
      <c r="C120" s="43">
        <v>4</v>
      </c>
      <c r="D120" s="43" t="s">
        <v>245</v>
      </c>
      <c r="E120" s="43">
        <v>1</v>
      </c>
      <c r="F120" s="43">
        <v>1321</v>
      </c>
      <c r="G120" s="42" t="s">
        <v>186</v>
      </c>
      <c r="H120" s="42">
        <v>41827</v>
      </c>
      <c r="I120" s="42">
        <v>0</v>
      </c>
      <c r="J120" s="42">
        <v>41827</v>
      </c>
      <c r="K120" s="42">
        <v>0</v>
      </c>
      <c r="L120" s="42">
        <v>22396.09</v>
      </c>
      <c r="M120" s="42">
        <v>22396.09</v>
      </c>
      <c r="N120" s="42">
        <v>22396.09</v>
      </c>
      <c r="O120" s="42">
        <v>19430.91</v>
      </c>
    </row>
    <row r="121" spans="1:15" x14ac:dyDescent="0.2">
      <c r="A121" s="43" t="s">
        <v>241</v>
      </c>
      <c r="B121" s="43" t="s">
        <v>243</v>
      </c>
      <c r="C121" s="43">
        <v>4</v>
      </c>
      <c r="D121" s="43" t="s">
        <v>245</v>
      </c>
      <c r="E121" s="43">
        <v>1</v>
      </c>
      <c r="F121" s="43">
        <v>1323</v>
      </c>
      <c r="G121" s="42" t="s">
        <v>187</v>
      </c>
      <c r="H121" s="42">
        <v>209364</v>
      </c>
      <c r="I121" s="42">
        <v>0</v>
      </c>
      <c r="J121" s="42">
        <v>209364</v>
      </c>
      <c r="K121" s="42">
        <v>0</v>
      </c>
      <c r="L121" s="42">
        <v>0</v>
      </c>
      <c r="M121" s="42">
        <v>0</v>
      </c>
      <c r="N121" s="42">
        <v>0</v>
      </c>
      <c r="O121" s="42">
        <v>209364</v>
      </c>
    </row>
    <row r="122" spans="1:15" x14ac:dyDescent="0.2">
      <c r="A122" s="43" t="s">
        <v>241</v>
      </c>
      <c r="B122" s="43" t="s">
        <v>243</v>
      </c>
      <c r="C122" s="43">
        <v>4</v>
      </c>
      <c r="D122" s="43" t="s">
        <v>245</v>
      </c>
      <c r="E122" s="43">
        <v>1</v>
      </c>
      <c r="F122" s="43">
        <v>1331</v>
      </c>
      <c r="G122" s="42" t="s">
        <v>232</v>
      </c>
      <c r="H122" s="42">
        <v>10000</v>
      </c>
      <c r="I122" s="42">
        <v>15000</v>
      </c>
      <c r="J122" s="42">
        <v>25000</v>
      </c>
      <c r="K122" s="42">
        <v>0</v>
      </c>
      <c r="L122" s="42">
        <v>14525.75</v>
      </c>
      <c r="M122" s="42">
        <v>14525.75</v>
      </c>
      <c r="N122" s="42">
        <v>14525.75</v>
      </c>
      <c r="O122" s="42">
        <v>10474.25</v>
      </c>
    </row>
    <row r="123" spans="1:15" x14ac:dyDescent="0.2">
      <c r="A123" s="43" t="s">
        <v>241</v>
      </c>
      <c r="B123" s="43" t="s">
        <v>243</v>
      </c>
      <c r="C123" s="43">
        <v>4</v>
      </c>
      <c r="D123" s="43" t="s">
        <v>245</v>
      </c>
      <c r="E123" s="43">
        <v>1</v>
      </c>
      <c r="F123" s="43">
        <v>1413</v>
      </c>
      <c r="G123" s="42" t="s">
        <v>188</v>
      </c>
      <c r="H123" s="42">
        <v>162119</v>
      </c>
      <c r="I123" s="42">
        <v>-33900</v>
      </c>
      <c r="J123" s="42">
        <v>128219</v>
      </c>
      <c r="K123" s="42">
        <v>0</v>
      </c>
      <c r="L123" s="42">
        <v>58982.239999999998</v>
      </c>
      <c r="M123" s="42">
        <v>58982.239999999998</v>
      </c>
      <c r="N123" s="42">
        <v>58982.239999999998</v>
      </c>
      <c r="O123" s="42">
        <v>69236.759999999995</v>
      </c>
    </row>
    <row r="124" spans="1:15" x14ac:dyDescent="0.2">
      <c r="A124" s="43" t="s">
        <v>241</v>
      </c>
      <c r="B124" s="43" t="s">
        <v>243</v>
      </c>
      <c r="C124" s="43">
        <v>4</v>
      </c>
      <c r="D124" s="43" t="s">
        <v>245</v>
      </c>
      <c r="E124" s="43">
        <v>1</v>
      </c>
      <c r="F124" s="43">
        <v>1421</v>
      </c>
      <c r="G124" s="42" t="s">
        <v>189</v>
      </c>
      <c r="H124" s="42">
        <v>67136</v>
      </c>
      <c r="I124" s="42">
        <v>84000</v>
      </c>
      <c r="J124" s="42">
        <v>151136</v>
      </c>
      <c r="K124" s="42">
        <v>0</v>
      </c>
      <c r="L124" s="42">
        <v>102829.31</v>
      </c>
      <c r="M124" s="42">
        <v>102829.31</v>
      </c>
      <c r="N124" s="42">
        <v>102829.31</v>
      </c>
      <c r="O124" s="42">
        <v>48306.69</v>
      </c>
    </row>
    <row r="125" spans="1:15" x14ac:dyDescent="0.2">
      <c r="A125" s="43" t="s">
        <v>241</v>
      </c>
      <c r="B125" s="43" t="s">
        <v>243</v>
      </c>
      <c r="C125" s="43">
        <v>4</v>
      </c>
      <c r="D125" s="43" t="s">
        <v>245</v>
      </c>
      <c r="E125" s="43">
        <v>1</v>
      </c>
      <c r="F125" s="43">
        <v>1431</v>
      </c>
      <c r="G125" s="42" t="s">
        <v>190</v>
      </c>
      <c r="H125" s="42">
        <v>84595</v>
      </c>
      <c r="I125" s="42">
        <v>-84000</v>
      </c>
      <c r="J125" s="42">
        <v>595</v>
      </c>
      <c r="K125" s="42">
        <v>0</v>
      </c>
      <c r="L125" s="42">
        <v>0</v>
      </c>
      <c r="M125" s="42">
        <v>0</v>
      </c>
      <c r="N125" s="42">
        <v>0</v>
      </c>
      <c r="O125" s="42">
        <v>595</v>
      </c>
    </row>
    <row r="126" spans="1:15" x14ac:dyDescent="0.2">
      <c r="A126" s="43" t="s">
        <v>241</v>
      </c>
      <c r="B126" s="43" t="s">
        <v>243</v>
      </c>
      <c r="C126" s="43">
        <v>4</v>
      </c>
      <c r="D126" s="43" t="s">
        <v>245</v>
      </c>
      <c r="E126" s="43">
        <v>1</v>
      </c>
      <c r="F126" s="43">
        <v>1591</v>
      </c>
      <c r="G126" s="42" t="s">
        <v>191</v>
      </c>
      <c r="H126" s="42">
        <v>140523.24</v>
      </c>
      <c r="I126" s="42">
        <v>0</v>
      </c>
      <c r="J126" s="42">
        <v>140523.24</v>
      </c>
      <c r="K126" s="42">
        <v>0</v>
      </c>
      <c r="L126" s="42">
        <v>95032.73</v>
      </c>
      <c r="M126" s="42">
        <v>95032.73</v>
      </c>
      <c r="N126" s="42">
        <v>95032.73</v>
      </c>
      <c r="O126" s="42">
        <v>45490.51</v>
      </c>
    </row>
    <row r="127" spans="1:15" x14ac:dyDescent="0.2">
      <c r="A127" s="43" t="s">
        <v>241</v>
      </c>
      <c r="B127" s="43" t="s">
        <v>243</v>
      </c>
      <c r="C127" s="43">
        <v>4</v>
      </c>
      <c r="D127" s="43" t="s">
        <v>245</v>
      </c>
      <c r="E127" s="43">
        <v>1</v>
      </c>
      <c r="F127" s="43">
        <v>1592</v>
      </c>
      <c r="G127" s="42" t="s">
        <v>192</v>
      </c>
      <c r="H127" s="42">
        <v>83746</v>
      </c>
      <c r="I127" s="42">
        <v>0</v>
      </c>
      <c r="J127" s="42">
        <v>83746</v>
      </c>
      <c r="K127" s="42">
        <v>0</v>
      </c>
      <c r="L127" s="42">
        <v>72611.63</v>
      </c>
      <c r="M127" s="42">
        <v>72611.63</v>
      </c>
      <c r="N127" s="42">
        <v>72611.63</v>
      </c>
      <c r="O127" s="42">
        <v>11134.37</v>
      </c>
    </row>
    <row r="128" spans="1:15" x14ac:dyDescent="0.2">
      <c r="A128" s="43" t="s">
        <v>241</v>
      </c>
      <c r="B128" s="43" t="s">
        <v>243</v>
      </c>
      <c r="C128" s="43">
        <v>4</v>
      </c>
      <c r="D128" s="43" t="s">
        <v>245</v>
      </c>
      <c r="E128" s="43">
        <v>1</v>
      </c>
      <c r="F128" s="43">
        <v>2111</v>
      </c>
      <c r="G128" s="42" t="s">
        <v>193</v>
      </c>
      <c r="H128" s="42">
        <v>5000</v>
      </c>
      <c r="I128" s="42">
        <v>0</v>
      </c>
      <c r="J128" s="42">
        <v>5000</v>
      </c>
      <c r="K128" s="42">
        <v>0</v>
      </c>
      <c r="L128" s="42">
        <v>0</v>
      </c>
      <c r="M128" s="42">
        <v>0</v>
      </c>
      <c r="N128" s="42">
        <v>0</v>
      </c>
      <c r="O128" s="42">
        <v>5000</v>
      </c>
    </row>
    <row r="129" spans="1:15" x14ac:dyDescent="0.2">
      <c r="A129" s="43" t="s">
        <v>241</v>
      </c>
      <c r="B129" s="43" t="s">
        <v>243</v>
      </c>
      <c r="C129" s="43">
        <v>4</v>
      </c>
      <c r="D129" s="43" t="s">
        <v>245</v>
      </c>
      <c r="E129" s="43">
        <v>1</v>
      </c>
      <c r="F129" s="43">
        <v>2141</v>
      </c>
      <c r="G129" s="42" t="s">
        <v>246</v>
      </c>
      <c r="H129" s="42">
        <v>10000</v>
      </c>
      <c r="I129" s="42">
        <v>-3287.8</v>
      </c>
      <c r="J129" s="42">
        <v>6712.2</v>
      </c>
      <c r="K129" s="42">
        <v>0</v>
      </c>
      <c r="L129" s="42">
        <v>0</v>
      </c>
      <c r="M129" s="42">
        <v>0</v>
      </c>
      <c r="N129" s="42">
        <v>0</v>
      </c>
      <c r="O129" s="42">
        <v>6712.2</v>
      </c>
    </row>
    <row r="130" spans="1:15" x14ac:dyDescent="0.2">
      <c r="A130" s="43" t="s">
        <v>241</v>
      </c>
      <c r="B130" s="43" t="s">
        <v>243</v>
      </c>
      <c r="C130" s="43">
        <v>4</v>
      </c>
      <c r="D130" s="43" t="s">
        <v>245</v>
      </c>
      <c r="E130" s="43">
        <v>1</v>
      </c>
      <c r="F130" s="43">
        <v>2151</v>
      </c>
      <c r="G130" s="42" t="s">
        <v>222</v>
      </c>
      <c r="H130" s="42">
        <v>100000</v>
      </c>
      <c r="I130" s="42">
        <v>0</v>
      </c>
      <c r="J130" s="42">
        <v>100000</v>
      </c>
      <c r="K130" s="42">
        <v>0</v>
      </c>
      <c r="L130" s="42">
        <v>90931.4</v>
      </c>
      <c r="M130" s="42">
        <v>90931.4</v>
      </c>
      <c r="N130" s="42">
        <v>0</v>
      </c>
      <c r="O130" s="42">
        <v>9068.6</v>
      </c>
    </row>
    <row r="131" spans="1:15" x14ac:dyDescent="0.2">
      <c r="A131" s="43" t="s">
        <v>241</v>
      </c>
      <c r="B131" s="43" t="s">
        <v>243</v>
      </c>
      <c r="C131" s="43">
        <v>4</v>
      </c>
      <c r="D131" s="43" t="s">
        <v>245</v>
      </c>
      <c r="E131" s="43">
        <v>1</v>
      </c>
      <c r="F131" s="43">
        <v>2481</v>
      </c>
      <c r="G131" s="42" t="s">
        <v>247</v>
      </c>
      <c r="H131" s="42">
        <v>132403.48000000001</v>
      </c>
      <c r="I131" s="42">
        <v>36412.33</v>
      </c>
      <c r="J131" s="42">
        <v>168815.81</v>
      </c>
      <c r="K131" s="42">
        <v>0</v>
      </c>
      <c r="L131" s="42">
        <v>168815.81</v>
      </c>
      <c r="M131" s="42">
        <v>168815.81</v>
      </c>
      <c r="N131" s="42">
        <v>0</v>
      </c>
      <c r="O131" s="42">
        <v>0</v>
      </c>
    </row>
    <row r="132" spans="1:15" x14ac:dyDescent="0.2">
      <c r="A132" s="43" t="s">
        <v>241</v>
      </c>
      <c r="B132" s="43" t="s">
        <v>243</v>
      </c>
      <c r="C132" s="43">
        <v>4</v>
      </c>
      <c r="D132" s="43" t="s">
        <v>245</v>
      </c>
      <c r="E132" s="43">
        <v>1</v>
      </c>
      <c r="F132" s="43">
        <v>2612</v>
      </c>
      <c r="G132" s="42" t="s">
        <v>215</v>
      </c>
      <c r="H132" s="42">
        <v>12000</v>
      </c>
      <c r="I132" s="42">
        <v>-2512.33</v>
      </c>
      <c r="J132" s="42">
        <v>9487.67</v>
      </c>
      <c r="K132" s="42">
        <v>0</v>
      </c>
      <c r="L132" s="42">
        <v>0</v>
      </c>
      <c r="M132" s="42">
        <v>0</v>
      </c>
      <c r="N132" s="42">
        <v>0</v>
      </c>
      <c r="O132" s="42">
        <v>9487.67</v>
      </c>
    </row>
    <row r="133" spans="1:15" x14ac:dyDescent="0.2">
      <c r="A133" s="43" t="s">
        <v>241</v>
      </c>
      <c r="B133" s="43" t="s">
        <v>243</v>
      </c>
      <c r="C133" s="43">
        <v>4</v>
      </c>
      <c r="D133" s="43" t="s">
        <v>245</v>
      </c>
      <c r="E133" s="43">
        <v>1</v>
      </c>
      <c r="F133" s="43">
        <v>2721</v>
      </c>
      <c r="G133" s="42" t="s">
        <v>234</v>
      </c>
      <c r="H133" s="42">
        <v>12000</v>
      </c>
      <c r="I133" s="42">
        <v>0</v>
      </c>
      <c r="J133" s="42">
        <v>12000</v>
      </c>
      <c r="K133" s="42">
        <v>0</v>
      </c>
      <c r="L133" s="42">
        <v>232.71</v>
      </c>
      <c r="M133" s="42">
        <v>232.71</v>
      </c>
      <c r="N133" s="42">
        <v>0</v>
      </c>
      <c r="O133" s="42">
        <v>11767.29</v>
      </c>
    </row>
    <row r="134" spans="1:15" x14ac:dyDescent="0.2">
      <c r="A134" s="43" t="s">
        <v>241</v>
      </c>
      <c r="B134" s="43" t="s">
        <v>243</v>
      </c>
      <c r="C134" s="43">
        <v>4</v>
      </c>
      <c r="D134" s="43" t="s">
        <v>245</v>
      </c>
      <c r="E134" s="43">
        <v>1</v>
      </c>
      <c r="F134" s="43">
        <v>2911</v>
      </c>
      <c r="G134" s="42" t="s">
        <v>235</v>
      </c>
      <c r="H134" s="42">
        <v>26000</v>
      </c>
      <c r="I134" s="42">
        <v>0</v>
      </c>
      <c r="J134" s="42">
        <v>26000</v>
      </c>
      <c r="K134" s="42">
        <v>0</v>
      </c>
      <c r="L134" s="42">
        <v>2786.64</v>
      </c>
      <c r="M134" s="42">
        <v>2786.64</v>
      </c>
      <c r="N134" s="42">
        <v>0</v>
      </c>
      <c r="O134" s="42">
        <v>23213.360000000001</v>
      </c>
    </row>
    <row r="135" spans="1:15" x14ac:dyDescent="0.2">
      <c r="A135" s="43" t="s">
        <v>241</v>
      </c>
      <c r="B135" s="43" t="s">
        <v>243</v>
      </c>
      <c r="C135" s="43">
        <v>4</v>
      </c>
      <c r="D135" s="43" t="s">
        <v>245</v>
      </c>
      <c r="E135" s="43">
        <v>1</v>
      </c>
      <c r="F135" s="43">
        <v>3531</v>
      </c>
      <c r="G135" s="42" t="s">
        <v>203</v>
      </c>
      <c r="H135" s="42">
        <v>20000</v>
      </c>
      <c r="I135" s="42">
        <v>3287.8</v>
      </c>
      <c r="J135" s="42">
        <v>23287.8</v>
      </c>
      <c r="K135" s="42">
        <v>0</v>
      </c>
      <c r="L135" s="42">
        <v>23287.8</v>
      </c>
      <c r="M135" s="42">
        <v>23287.8</v>
      </c>
      <c r="N135" s="42">
        <v>0</v>
      </c>
      <c r="O135" s="42">
        <v>0</v>
      </c>
    </row>
    <row r="136" spans="1:15" x14ac:dyDescent="0.2">
      <c r="A136" s="43" t="s">
        <v>241</v>
      </c>
      <c r="B136" s="43" t="s">
        <v>243</v>
      </c>
      <c r="C136" s="43">
        <v>4</v>
      </c>
      <c r="D136" s="43" t="s">
        <v>245</v>
      </c>
      <c r="E136" s="43">
        <v>1</v>
      </c>
      <c r="F136" s="43">
        <v>3981</v>
      </c>
      <c r="G136" s="42" t="s">
        <v>206</v>
      </c>
      <c r="H136" s="42">
        <v>46089</v>
      </c>
      <c r="I136" s="42">
        <v>0</v>
      </c>
      <c r="J136" s="42">
        <v>46089</v>
      </c>
      <c r="K136" s="42">
        <v>0</v>
      </c>
      <c r="L136" s="42">
        <v>24297.71</v>
      </c>
      <c r="M136" s="42">
        <v>24297.71</v>
      </c>
      <c r="N136" s="42">
        <v>24297.71</v>
      </c>
      <c r="O136" s="42">
        <v>21791.29</v>
      </c>
    </row>
    <row r="137" spans="1:15" x14ac:dyDescent="0.2">
      <c r="A137" s="43" t="s">
        <v>241</v>
      </c>
      <c r="B137" s="43" t="s">
        <v>243</v>
      </c>
      <c r="C137" s="43">
        <v>4</v>
      </c>
      <c r="D137" s="43" t="s">
        <v>245</v>
      </c>
      <c r="E137" s="43">
        <v>2</v>
      </c>
      <c r="G137" s="42" t="s">
        <v>207</v>
      </c>
      <c r="H137" s="42">
        <v>24000</v>
      </c>
      <c r="I137" s="42">
        <v>0</v>
      </c>
      <c r="J137" s="42">
        <v>24000</v>
      </c>
      <c r="K137" s="42">
        <v>0</v>
      </c>
      <c r="L137" s="42">
        <v>0</v>
      </c>
      <c r="M137" s="42">
        <v>0</v>
      </c>
      <c r="N137" s="42">
        <v>0</v>
      </c>
      <c r="O137" s="42">
        <v>24000</v>
      </c>
    </row>
    <row r="138" spans="1:15" x14ac:dyDescent="0.2">
      <c r="A138" s="43" t="s">
        <v>241</v>
      </c>
      <c r="B138" s="43" t="s">
        <v>243</v>
      </c>
      <c r="C138" s="43">
        <v>4</v>
      </c>
      <c r="D138" s="43" t="s">
        <v>245</v>
      </c>
      <c r="E138" s="43">
        <v>2</v>
      </c>
      <c r="F138" s="43">
        <v>5151</v>
      </c>
      <c r="G138" s="42" t="s">
        <v>208</v>
      </c>
      <c r="H138" s="42">
        <v>24000</v>
      </c>
      <c r="I138" s="42">
        <v>0</v>
      </c>
      <c r="J138" s="42">
        <v>24000</v>
      </c>
      <c r="K138" s="42">
        <v>0</v>
      </c>
      <c r="L138" s="42">
        <v>0</v>
      </c>
      <c r="M138" s="42">
        <v>0</v>
      </c>
      <c r="N138" s="42">
        <v>0</v>
      </c>
      <c r="O138" s="42">
        <v>24000</v>
      </c>
    </row>
    <row r="139" spans="1:15" x14ac:dyDescent="0.2">
      <c r="A139" s="43" t="s">
        <v>241</v>
      </c>
      <c r="B139" s="43" t="s">
        <v>248</v>
      </c>
      <c r="G139" s="42" t="s">
        <v>249</v>
      </c>
      <c r="H139" s="42">
        <v>9767714.7100000009</v>
      </c>
      <c r="I139" s="42">
        <v>67590.559999999998</v>
      </c>
      <c r="J139" s="42">
        <v>9835305.2699999996</v>
      </c>
      <c r="K139" s="42">
        <v>0</v>
      </c>
      <c r="L139" s="42">
        <v>6510063.71</v>
      </c>
      <c r="M139" s="42">
        <v>6510063.71</v>
      </c>
      <c r="N139" s="42">
        <v>618057.04</v>
      </c>
      <c r="O139" s="42">
        <v>3325241.56</v>
      </c>
    </row>
    <row r="140" spans="1:15" x14ac:dyDescent="0.2">
      <c r="A140" s="43" t="s">
        <v>241</v>
      </c>
      <c r="B140" s="43" t="s">
        <v>248</v>
      </c>
      <c r="C140" s="43">
        <v>4</v>
      </c>
      <c r="G140" s="42" t="s">
        <v>181</v>
      </c>
      <c r="H140" s="42">
        <v>9767714.7100000009</v>
      </c>
      <c r="I140" s="42">
        <v>67590.559999999998</v>
      </c>
      <c r="J140" s="42">
        <v>9835305.2699999996</v>
      </c>
      <c r="K140" s="42">
        <v>0</v>
      </c>
      <c r="L140" s="42">
        <v>6510063.71</v>
      </c>
      <c r="M140" s="42">
        <v>6510063.71</v>
      </c>
      <c r="N140" s="42">
        <v>618057.04</v>
      </c>
      <c r="O140" s="42">
        <v>3325241.56</v>
      </c>
    </row>
    <row r="141" spans="1:15" x14ac:dyDescent="0.2">
      <c r="A141" s="43" t="s">
        <v>241</v>
      </c>
      <c r="B141" s="43" t="s">
        <v>248</v>
      </c>
      <c r="C141" s="43">
        <v>4</v>
      </c>
      <c r="D141" s="43" t="s">
        <v>250</v>
      </c>
      <c r="G141" s="42" t="s">
        <v>249</v>
      </c>
      <c r="H141" s="42">
        <v>9767714.7100000009</v>
      </c>
      <c r="I141" s="42">
        <v>67590.559999999998</v>
      </c>
      <c r="J141" s="42">
        <v>9835305.2699999996</v>
      </c>
      <c r="K141" s="42">
        <v>0</v>
      </c>
      <c r="L141" s="42">
        <v>6510063.71</v>
      </c>
      <c r="M141" s="42">
        <v>6510063.71</v>
      </c>
      <c r="N141" s="42">
        <v>618057.04</v>
      </c>
      <c r="O141" s="42">
        <v>3325241.56</v>
      </c>
    </row>
    <row r="142" spans="1:15" x14ac:dyDescent="0.2">
      <c r="A142" s="43" t="s">
        <v>241</v>
      </c>
      <c r="B142" s="43" t="s">
        <v>248</v>
      </c>
      <c r="C142" s="43">
        <v>4</v>
      </c>
      <c r="D142" s="43" t="s">
        <v>250</v>
      </c>
      <c r="E142" s="43">
        <v>1</v>
      </c>
      <c r="G142" s="42" t="s">
        <v>183</v>
      </c>
      <c r="H142" s="42">
        <v>9275714.7100000009</v>
      </c>
      <c r="I142" s="42">
        <v>114237.93</v>
      </c>
      <c r="J142" s="42">
        <v>9389952.6400000006</v>
      </c>
      <c r="K142" s="42">
        <v>0</v>
      </c>
      <c r="L142" s="42">
        <v>6244863.71</v>
      </c>
      <c r="M142" s="42">
        <v>6244863.71</v>
      </c>
      <c r="N142" s="42">
        <v>618057.04</v>
      </c>
      <c r="O142" s="42">
        <v>3145088.93</v>
      </c>
    </row>
    <row r="143" spans="1:15" x14ac:dyDescent="0.2">
      <c r="A143" s="43" t="s">
        <v>241</v>
      </c>
      <c r="B143" s="43" t="s">
        <v>248</v>
      </c>
      <c r="C143" s="43">
        <v>4</v>
      </c>
      <c r="D143" s="43" t="s">
        <v>250</v>
      </c>
      <c r="E143" s="43">
        <v>1</v>
      </c>
      <c r="F143" s="43">
        <v>1131</v>
      </c>
      <c r="G143" s="42" t="s">
        <v>184</v>
      </c>
      <c r="H143" s="42">
        <v>298142.21999999997</v>
      </c>
      <c r="I143" s="42">
        <v>0</v>
      </c>
      <c r="J143" s="42">
        <v>298142.21999999997</v>
      </c>
      <c r="K143" s="42">
        <v>0</v>
      </c>
      <c r="L143" s="42">
        <v>311705.58</v>
      </c>
      <c r="M143" s="42">
        <v>311705.58</v>
      </c>
      <c r="N143" s="42">
        <v>311705.58</v>
      </c>
      <c r="O143" s="42">
        <v>-13563.36</v>
      </c>
    </row>
    <row r="144" spans="1:15" x14ac:dyDescent="0.2">
      <c r="A144" s="43" t="s">
        <v>241</v>
      </c>
      <c r="B144" s="43" t="s">
        <v>248</v>
      </c>
      <c r="C144" s="43">
        <v>4</v>
      </c>
      <c r="D144" s="43" t="s">
        <v>250</v>
      </c>
      <c r="E144" s="43">
        <v>1</v>
      </c>
      <c r="F144" s="43">
        <v>1212</v>
      </c>
      <c r="G144" s="42" t="s">
        <v>185</v>
      </c>
      <c r="H144" s="42">
        <v>344640</v>
      </c>
      <c r="I144" s="42">
        <v>0</v>
      </c>
      <c r="J144" s="42">
        <v>344640</v>
      </c>
      <c r="K144" s="42">
        <v>0</v>
      </c>
      <c r="L144" s="42">
        <v>57408.56</v>
      </c>
      <c r="M144" s="42">
        <v>57408.56</v>
      </c>
      <c r="N144" s="42">
        <v>57408.56</v>
      </c>
      <c r="O144" s="42">
        <v>287231.44</v>
      </c>
    </row>
    <row r="145" spans="1:15" x14ac:dyDescent="0.2">
      <c r="A145" s="43" t="s">
        <v>241</v>
      </c>
      <c r="B145" s="43" t="s">
        <v>248</v>
      </c>
      <c r="C145" s="43">
        <v>4</v>
      </c>
      <c r="D145" s="43" t="s">
        <v>250</v>
      </c>
      <c r="E145" s="43">
        <v>1</v>
      </c>
      <c r="F145" s="43">
        <v>1321</v>
      </c>
      <c r="G145" s="42" t="s">
        <v>186</v>
      </c>
      <c r="H145" s="42">
        <v>8168</v>
      </c>
      <c r="I145" s="42">
        <v>0</v>
      </c>
      <c r="J145" s="42">
        <v>8168</v>
      </c>
      <c r="K145" s="42">
        <v>0</v>
      </c>
      <c r="L145" s="42">
        <v>2944.95</v>
      </c>
      <c r="M145" s="42">
        <v>2944.95</v>
      </c>
      <c r="N145" s="42">
        <v>2944.95</v>
      </c>
      <c r="O145" s="42">
        <v>5223.05</v>
      </c>
    </row>
    <row r="146" spans="1:15" x14ac:dyDescent="0.2">
      <c r="A146" s="43" t="s">
        <v>241</v>
      </c>
      <c r="B146" s="43" t="s">
        <v>248</v>
      </c>
      <c r="C146" s="43">
        <v>4</v>
      </c>
      <c r="D146" s="43" t="s">
        <v>250</v>
      </c>
      <c r="E146" s="43">
        <v>1</v>
      </c>
      <c r="F146" s="43">
        <v>1322</v>
      </c>
      <c r="G146" s="42" t="s">
        <v>231</v>
      </c>
      <c r="H146" s="42">
        <v>0</v>
      </c>
      <c r="I146" s="42">
        <v>891</v>
      </c>
      <c r="J146" s="42">
        <v>891</v>
      </c>
      <c r="K146" s="42">
        <v>0</v>
      </c>
      <c r="L146" s="42">
        <v>1225.0899999999999</v>
      </c>
      <c r="M146" s="42">
        <v>1225.0899999999999</v>
      </c>
      <c r="N146" s="42">
        <v>1225.0899999999999</v>
      </c>
      <c r="O146" s="42">
        <v>-334.09</v>
      </c>
    </row>
    <row r="147" spans="1:15" x14ac:dyDescent="0.2">
      <c r="A147" s="43" t="s">
        <v>241</v>
      </c>
      <c r="B147" s="43" t="s">
        <v>248</v>
      </c>
      <c r="C147" s="43">
        <v>4</v>
      </c>
      <c r="D147" s="43" t="s">
        <v>250</v>
      </c>
      <c r="E147" s="43">
        <v>1</v>
      </c>
      <c r="F147" s="43">
        <v>1323</v>
      </c>
      <c r="G147" s="42" t="s">
        <v>187</v>
      </c>
      <c r="H147" s="42">
        <v>40841.4</v>
      </c>
      <c r="I147" s="42">
        <v>0</v>
      </c>
      <c r="J147" s="42">
        <v>40841.4</v>
      </c>
      <c r="K147" s="42">
        <v>0</v>
      </c>
      <c r="L147" s="42">
        <v>0</v>
      </c>
      <c r="M147" s="42">
        <v>0</v>
      </c>
      <c r="N147" s="42">
        <v>0</v>
      </c>
      <c r="O147" s="42">
        <v>40841.4</v>
      </c>
    </row>
    <row r="148" spans="1:15" x14ac:dyDescent="0.2">
      <c r="A148" s="43" t="s">
        <v>241</v>
      </c>
      <c r="B148" s="43" t="s">
        <v>248</v>
      </c>
      <c r="C148" s="43">
        <v>4</v>
      </c>
      <c r="D148" s="43" t="s">
        <v>250</v>
      </c>
      <c r="E148" s="43">
        <v>1</v>
      </c>
      <c r="F148" s="43">
        <v>1331</v>
      </c>
      <c r="G148" s="42" t="s">
        <v>232</v>
      </c>
      <c r="H148" s="42">
        <v>48000</v>
      </c>
      <c r="I148" s="42">
        <v>0</v>
      </c>
      <c r="J148" s="42">
        <v>48000</v>
      </c>
      <c r="K148" s="42">
        <v>0</v>
      </c>
      <c r="L148" s="42">
        <v>48236.57</v>
      </c>
      <c r="M148" s="42">
        <v>48236.57</v>
      </c>
      <c r="N148" s="42">
        <v>48236.57</v>
      </c>
      <c r="O148" s="42">
        <v>-236.57</v>
      </c>
    </row>
    <row r="149" spans="1:15" x14ac:dyDescent="0.2">
      <c r="A149" s="43" t="s">
        <v>241</v>
      </c>
      <c r="B149" s="43" t="s">
        <v>248</v>
      </c>
      <c r="C149" s="43">
        <v>4</v>
      </c>
      <c r="D149" s="43" t="s">
        <v>250</v>
      </c>
      <c r="E149" s="43">
        <v>1</v>
      </c>
      <c r="F149" s="43">
        <v>1413</v>
      </c>
      <c r="G149" s="42" t="s">
        <v>188</v>
      </c>
      <c r="H149" s="42">
        <v>55335</v>
      </c>
      <c r="I149" s="42">
        <v>0</v>
      </c>
      <c r="J149" s="42">
        <v>55335</v>
      </c>
      <c r="K149" s="42">
        <v>0</v>
      </c>
      <c r="L149" s="42">
        <v>35283.17</v>
      </c>
      <c r="M149" s="42">
        <v>35283.17</v>
      </c>
      <c r="N149" s="42">
        <v>35283.17</v>
      </c>
      <c r="O149" s="42">
        <v>20051.830000000002</v>
      </c>
    </row>
    <row r="150" spans="1:15" x14ac:dyDescent="0.2">
      <c r="A150" s="43" t="s">
        <v>241</v>
      </c>
      <c r="B150" s="43" t="s">
        <v>248</v>
      </c>
      <c r="C150" s="43">
        <v>4</v>
      </c>
      <c r="D150" s="43" t="s">
        <v>250</v>
      </c>
      <c r="E150" s="43">
        <v>1</v>
      </c>
      <c r="F150" s="43">
        <v>1421</v>
      </c>
      <c r="G150" s="42" t="s">
        <v>189</v>
      </c>
      <c r="H150" s="42">
        <v>25487</v>
      </c>
      <c r="I150" s="42">
        <v>66083.37</v>
      </c>
      <c r="J150" s="42">
        <v>91570.37</v>
      </c>
      <c r="K150" s="42">
        <v>0</v>
      </c>
      <c r="L150" s="42">
        <v>63363.44</v>
      </c>
      <c r="M150" s="42">
        <v>63363.44</v>
      </c>
      <c r="N150" s="42">
        <v>63363.44</v>
      </c>
      <c r="O150" s="42">
        <v>28206.93</v>
      </c>
    </row>
    <row r="151" spans="1:15" x14ac:dyDescent="0.2">
      <c r="A151" s="43" t="s">
        <v>241</v>
      </c>
      <c r="B151" s="43" t="s">
        <v>248</v>
      </c>
      <c r="C151" s="43">
        <v>4</v>
      </c>
      <c r="D151" s="43" t="s">
        <v>250</v>
      </c>
      <c r="E151" s="43">
        <v>1</v>
      </c>
      <c r="F151" s="43">
        <v>1431</v>
      </c>
      <c r="G151" s="42" t="s">
        <v>190</v>
      </c>
      <c r="H151" s="42">
        <v>19436</v>
      </c>
      <c r="I151" s="42">
        <v>-19436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">
      <c r="A152" s="43" t="s">
        <v>241</v>
      </c>
      <c r="B152" s="43" t="s">
        <v>248</v>
      </c>
      <c r="C152" s="43">
        <v>4</v>
      </c>
      <c r="D152" s="43" t="s">
        <v>250</v>
      </c>
      <c r="E152" s="43">
        <v>1</v>
      </c>
      <c r="F152" s="43">
        <v>1591</v>
      </c>
      <c r="G152" s="42" t="s">
        <v>191</v>
      </c>
      <c r="H152" s="42">
        <v>46841.08</v>
      </c>
      <c r="I152" s="42">
        <v>0</v>
      </c>
      <c r="J152" s="42">
        <v>46841.08</v>
      </c>
      <c r="K152" s="42">
        <v>0</v>
      </c>
      <c r="L152" s="42">
        <v>47196.83</v>
      </c>
      <c r="M152" s="42">
        <v>47196.83</v>
      </c>
      <c r="N152" s="42">
        <v>47196.83</v>
      </c>
      <c r="O152" s="42">
        <v>-355.75</v>
      </c>
    </row>
    <row r="153" spans="1:15" x14ac:dyDescent="0.2">
      <c r="A153" s="43" t="s">
        <v>241</v>
      </c>
      <c r="B153" s="43" t="s">
        <v>248</v>
      </c>
      <c r="C153" s="43">
        <v>4</v>
      </c>
      <c r="D153" s="43" t="s">
        <v>250</v>
      </c>
      <c r="E153" s="43">
        <v>1</v>
      </c>
      <c r="F153" s="43">
        <v>1592</v>
      </c>
      <c r="G153" s="42" t="s">
        <v>192</v>
      </c>
      <c r="H153" s="42">
        <v>16336</v>
      </c>
      <c r="I153" s="42">
        <v>66699.56</v>
      </c>
      <c r="J153" s="42">
        <v>83035.56</v>
      </c>
      <c r="K153" s="42">
        <v>0</v>
      </c>
      <c r="L153" s="42">
        <v>42701.1</v>
      </c>
      <c r="M153" s="42">
        <v>42701.1</v>
      </c>
      <c r="N153" s="42">
        <v>42701.1</v>
      </c>
      <c r="O153" s="42">
        <v>40334.46</v>
      </c>
    </row>
    <row r="154" spans="1:15" x14ac:dyDescent="0.2">
      <c r="A154" s="43" t="s">
        <v>241</v>
      </c>
      <c r="B154" s="43" t="s">
        <v>248</v>
      </c>
      <c r="C154" s="43">
        <v>4</v>
      </c>
      <c r="D154" s="43" t="s">
        <v>250</v>
      </c>
      <c r="E154" s="43">
        <v>1</v>
      </c>
      <c r="F154" s="43">
        <v>2591</v>
      </c>
      <c r="G154" s="42" t="s">
        <v>251</v>
      </c>
      <c r="H154" s="42">
        <v>180000</v>
      </c>
      <c r="I154" s="42">
        <v>0</v>
      </c>
      <c r="J154" s="42">
        <v>180000</v>
      </c>
      <c r="K154" s="42">
        <v>0</v>
      </c>
      <c r="L154" s="42">
        <v>160072.22</v>
      </c>
      <c r="M154" s="42">
        <v>160072.22</v>
      </c>
      <c r="N154" s="42">
        <v>0</v>
      </c>
      <c r="O154" s="42">
        <v>19927.78</v>
      </c>
    </row>
    <row r="155" spans="1:15" x14ac:dyDescent="0.2">
      <c r="A155" s="43" t="s">
        <v>241</v>
      </c>
      <c r="B155" s="43" t="s">
        <v>248</v>
      </c>
      <c r="C155" s="43">
        <v>4</v>
      </c>
      <c r="D155" s="43" t="s">
        <v>250</v>
      </c>
      <c r="E155" s="43">
        <v>1</v>
      </c>
      <c r="F155" s="43">
        <v>2612</v>
      </c>
      <c r="G155" s="42" t="s">
        <v>215</v>
      </c>
      <c r="H155" s="42">
        <v>40000</v>
      </c>
      <c r="I155" s="42">
        <v>0</v>
      </c>
      <c r="J155" s="42">
        <v>40000</v>
      </c>
      <c r="K155" s="42">
        <v>0</v>
      </c>
      <c r="L155" s="42">
        <v>21487.72</v>
      </c>
      <c r="M155" s="42">
        <v>21487.72</v>
      </c>
      <c r="N155" s="42">
        <v>0</v>
      </c>
      <c r="O155" s="42">
        <v>18512.28</v>
      </c>
    </row>
    <row r="156" spans="1:15" x14ac:dyDescent="0.2">
      <c r="A156" s="43" t="s">
        <v>241</v>
      </c>
      <c r="B156" s="43" t="s">
        <v>248</v>
      </c>
      <c r="C156" s="43">
        <v>4</v>
      </c>
      <c r="D156" s="43" t="s">
        <v>250</v>
      </c>
      <c r="E156" s="43">
        <v>1</v>
      </c>
      <c r="F156" s="43">
        <v>2722</v>
      </c>
      <c r="G156" s="42" t="s">
        <v>252</v>
      </c>
      <c r="H156" s="42">
        <v>4500</v>
      </c>
      <c r="I156" s="42">
        <v>0</v>
      </c>
      <c r="J156" s="42">
        <v>4500</v>
      </c>
      <c r="K156" s="42">
        <v>0</v>
      </c>
      <c r="L156" s="42">
        <v>0</v>
      </c>
      <c r="M156" s="42">
        <v>0</v>
      </c>
      <c r="N156" s="42">
        <v>0</v>
      </c>
      <c r="O156" s="42">
        <v>4500</v>
      </c>
    </row>
    <row r="157" spans="1:15" x14ac:dyDescent="0.2">
      <c r="A157" s="43" t="s">
        <v>241</v>
      </c>
      <c r="B157" s="43" t="s">
        <v>248</v>
      </c>
      <c r="C157" s="43">
        <v>4</v>
      </c>
      <c r="D157" s="43" t="s">
        <v>250</v>
      </c>
      <c r="E157" s="43">
        <v>1</v>
      </c>
      <c r="F157" s="43">
        <v>2911</v>
      </c>
      <c r="G157" s="42" t="s">
        <v>235</v>
      </c>
      <c r="H157" s="42">
        <v>32550</v>
      </c>
      <c r="I157" s="42">
        <v>0</v>
      </c>
      <c r="J157" s="42">
        <v>32550</v>
      </c>
      <c r="K157" s="42">
        <v>0</v>
      </c>
      <c r="L157" s="42">
        <v>22452.16</v>
      </c>
      <c r="M157" s="42">
        <v>22452.16</v>
      </c>
      <c r="N157" s="42">
        <v>0</v>
      </c>
      <c r="O157" s="42">
        <v>10097.84</v>
      </c>
    </row>
    <row r="158" spans="1:15" x14ac:dyDescent="0.2">
      <c r="A158" s="43" t="s">
        <v>241</v>
      </c>
      <c r="B158" s="43" t="s">
        <v>248</v>
      </c>
      <c r="C158" s="43">
        <v>4</v>
      </c>
      <c r="D158" s="43" t="s">
        <v>250</v>
      </c>
      <c r="E158" s="43">
        <v>1</v>
      </c>
      <c r="F158" s="43">
        <v>3111</v>
      </c>
      <c r="G158" s="42" t="s">
        <v>197</v>
      </c>
      <c r="H158" s="42">
        <v>7350000.0099999998</v>
      </c>
      <c r="I158" s="42">
        <v>0</v>
      </c>
      <c r="J158" s="42">
        <v>7350000.0099999998</v>
      </c>
      <c r="K158" s="42">
        <v>0</v>
      </c>
      <c r="L158" s="42">
        <v>4859177.8099999996</v>
      </c>
      <c r="M158" s="42">
        <v>4859177.8099999996</v>
      </c>
      <c r="N158" s="42">
        <v>0</v>
      </c>
      <c r="O158" s="42">
        <v>2490822.2000000002</v>
      </c>
    </row>
    <row r="159" spans="1:15" x14ac:dyDescent="0.2">
      <c r="A159" s="43" t="s">
        <v>241</v>
      </c>
      <c r="B159" s="43" t="s">
        <v>248</v>
      </c>
      <c r="C159" s="43">
        <v>4</v>
      </c>
      <c r="D159" s="43" t="s">
        <v>250</v>
      </c>
      <c r="E159" s="43">
        <v>1</v>
      </c>
      <c r="F159" s="43">
        <v>3151</v>
      </c>
      <c r="G159" s="42" t="s">
        <v>199</v>
      </c>
      <c r="H159" s="42">
        <v>6000</v>
      </c>
      <c r="I159" s="42">
        <v>0</v>
      </c>
      <c r="J159" s="42">
        <v>6000</v>
      </c>
      <c r="K159" s="42">
        <v>0</v>
      </c>
      <c r="L159" s="42">
        <v>3112.9</v>
      </c>
      <c r="M159" s="42">
        <v>3112.9</v>
      </c>
      <c r="N159" s="42">
        <v>0</v>
      </c>
      <c r="O159" s="42">
        <v>2887.1</v>
      </c>
    </row>
    <row r="160" spans="1:15" x14ac:dyDescent="0.2">
      <c r="A160" s="43" t="s">
        <v>241</v>
      </c>
      <c r="B160" s="43" t="s">
        <v>248</v>
      </c>
      <c r="C160" s="43">
        <v>4</v>
      </c>
      <c r="D160" s="43" t="s">
        <v>250</v>
      </c>
      <c r="E160" s="43">
        <v>1</v>
      </c>
      <c r="F160" s="43">
        <v>3511</v>
      </c>
      <c r="G160" s="42" t="s">
        <v>253</v>
      </c>
      <c r="H160" s="42">
        <v>750000</v>
      </c>
      <c r="I160" s="42">
        <v>0</v>
      </c>
      <c r="J160" s="42">
        <v>750000</v>
      </c>
      <c r="K160" s="42">
        <v>0</v>
      </c>
      <c r="L160" s="42">
        <v>560503.86</v>
      </c>
      <c r="M160" s="42">
        <v>560503.86</v>
      </c>
      <c r="N160" s="42">
        <v>0</v>
      </c>
      <c r="O160" s="42">
        <v>189496.14</v>
      </c>
    </row>
    <row r="161" spans="1:15" x14ac:dyDescent="0.2">
      <c r="A161" s="43" t="s">
        <v>241</v>
      </c>
      <c r="B161" s="43" t="s">
        <v>248</v>
      </c>
      <c r="C161" s="43">
        <v>4</v>
      </c>
      <c r="D161" s="43" t="s">
        <v>250</v>
      </c>
      <c r="E161" s="43">
        <v>1</v>
      </c>
      <c r="F161" s="43">
        <v>3981</v>
      </c>
      <c r="G161" s="42" t="s">
        <v>206</v>
      </c>
      <c r="H161" s="42">
        <v>9438</v>
      </c>
      <c r="I161" s="42">
        <v>0</v>
      </c>
      <c r="J161" s="42">
        <v>9438</v>
      </c>
      <c r="K161" s="42">
        <v>0</v>
      </c>
      <c r="L161" s="42">
        <v>7991.75</v>
      </c>
      <c r="M161" s="42">
        <v>7991.75</v>
      </c>
      <c r="N161" s="42">
        <v>7991.75</v>
      </c>
      <c r="O161" s="42">
        <v>1446.25</v>
      </c>
    </row>
    <row r="162" spans="1:15" x14ac:dyDescent="0.2">
      <c r="A162" s="43" t="s">
        <v>241</v>
      </c>
      <c r="B162" s="43" t="s">
        <v>248</v>
      </c>
      <c r="C162" s="43">
        <v>4</v>
      </c>
      <c r="D162" s="43" t="s">
        <v>250</v>
      </c>
      <c r="E162" s="43">
        <v>2</v>
      </c>
      <c r="G162" s="42" t="s">
        <v>207</v>
      </c>
      <c r="H162" s="42">
        <v>492000</v>
      </c>
      <c r="I162" s="42">
        <v>-46647.37</v>
      </c>
      <c r="J162" s="42">
        <v>445352.63</v>
      </c>
      <c r="K162" s="42">
        <v>0</v>
      </c>
      <c r="L162" s="42">
        <v>265200</v>
      </c>
      <c r="M162" s="42">
        <v>265200</v>
      </c>
      <c r="N162" s="42">
        <v>0</v>
      </c>
      <c r="O162" s="42">
        <v>180152.63</v>
      </c>
    </row>
    <row r="163" spans="1:15" x14ac:dyDescent="0.2">
      <c r="A163" s="43" t="s">
        <v>241</v>
      </c>
      <c r="B163" s="43" t="s">
        <v>248</v>
      </c>
      <c r="C163" s="43">
        <v>4</v>
      </c>
      <c r="D163" s="43" t="s">
        <v>250</v>
      </c>
      <c r="E163" s="43">
        <v>2</v>
      </c>
      <c r="F163" s="43">
        <v>5151</v>
      </c>
      <c r="G163" s="42" t="s">
        <v>208</v>
      </c>
      <c r="H163" s="42">
        <v>12000</v>
      </c>
      <c r="I163" s="42">
        <v>0</v>
      </c>
      <c r="J163" s="42">
        <v>12000</v>
      </c>
      <c r="K163" s="42">
        <v>0</v>
      </c>
      <c r="L163" s="42">
        <v>0</v>
      </c>
      <c r="M163" s="42">
        <v>0</v>
      </c>
      <c r="N163" s="42">
        <v>0</v>
      </c>
      <c r="O163" s="42">
        <v>12000</v>
      </c>
    </row>
    <row r="164" spans="1:15" x14ac:dyDescent="0.2">
      <c r="A164" s="43" t="s">
        <v>241</v>
      </c>
      <c r="B164" s="43" t="s">
        <v>248</v>
      </c>
      <c r="C164" s="43">
        <v>4</v>
      </c>
      <c r="D164" s="43" t="s">
        <v>250</v>
      </c>
      <c r="E164" s="43">
        <v>2</v>
      </c>
      <c r="F164" s="43">
        <v>6171</v>
      </c>
      <c r="G164" s="42" t="s">
        <v>254</v>
      </c>
      <c r="H164" s="42">
        <v>480000</v>
      </c>
      <c r="I164" s="42">
        <v>-46647.37</v>
      </c>
      <c r="J164" s="42">
        <v>433352.63</v>
      </c>
      <c r="K164" s="42">
        <v>0</v>
      </c>
      <c r="L164" s="42">
        <v>265200</v>
      </c>
      <c r="M164" s="42">
        <v>265200</v>
      </c>
      <c r="N164" s="42">
        <v>0</v>
      </c>
      <c r="O164" s="42">
        <v>168152.63</v>
      </c>
    </row>
    <row r="165" spans="1:15" x14ac:dyDescent="0.2">
      <c r="A165" s="43" t="s">
        <v>241</v>
      </c>
      <c r="B165" s="43" t="s">
        <v>255</v>
      </c>
      <c r="G165" s="42" t="s">
        <v>256</v>
      </c>
      <c r="H165" s="42">
        <v>2077170.64</v>
      </c>
      <c r="I165" s="42">
        <v>23750</v>
      </c>
      <c r="J165" s="42">
        <v>2100920.64</v>
      </c>
      <c r="K165" s="42">
        <v>0</v>
      </c>
      <c r="L165" s="42">
        <v>1097730.31</v>
      </c>
      <c r="M165" s="42">
        <v>1097730.31</v>
      </c>
      <c r="N165" s="42">
        <v>682515.25</v>
      </c>
      <c r="O165" s="42">
        <v>1003190.33</v>
      </c>
    </row>
    <row r="166" spans="1:15" x14ac:dyDescent="0.2">
      <c r="A166" s="43" t="s">
        <v>241</v>
      </c>
      <c r="B166" s="43" t="s">
        <v>255</v>
      </c>
      <c r="C166" s="43">
        <v>4</v>
      </c>
      <c r="G166" s="42" t="s">
        <v>181</v>
      </c>
      <c r="H166" s="42">
        <v>2077170.64</v>
      </c>
      <c r="I166" s="42">
        <v>23750</v>
      </c>
      <c r="J166" s="42">
        <v>2100920.64</v>
      </c>
      <c r="K166" s="42">
        <v>0</v>
      </c>
      <c r="L166" s="42">
        <v>1097730.31</v>
      </c>
      <c r="M166" s="42">
        <v>1097730.31</v>
      </c>
      <c r="N166" s="42">
        <v>682515.25</v>
      </c>
      <c r="O166" s="42">
        <v>1003190.33</v>
      </c>
    </row>
    <row r="167" spans="1:15" x14ac:dyDescent="0.2">
      <c r="A167" s="43" t="s">
        <v>241</v>
      </c>
      <c r="B167" s="43" t="s">
        <v>255</v>
      </c>
      <c r="C167" s="43">
        <v>4</v>
      </c>
      <c r="D167" s="43" t="s">
        <v>257</v>
      </c>
      <c r="G167" s="42" t="s">
        <v>256</v>
      </c>
      <c r="H167" s="42">
        <v>2077170.64</v>
      </c>
      <c r="I167" s="42">
        <v>23750</v>
      </c>
      <c r="J167" s="42">
        <v>2100920.64</v>
      </c>
      <c r="K167" s="42">
        <v>0</v>
      </c>
      <c r="L167" s="42">
        <v>1097730.31</v>
      </c>
      <c r="M167" s="42">
        <v>1097730.31</v>
      </c>
      <c r="N167" s="42">
        <v>682515.25</v>
      </c>
      <c r="O167" s="42">
        <v>1003190.33</v>
      </c>
    </row>
    <row r="168" spans="1:15" x14ac:dyDescent="0.2">
      <c r="A168" s="43" t="s">
        <v>241</v>
      </c>
      <c r="B168" s="43" t="s">
        <v>255</v>
      </c>
      <c r="C168" s="43">
        <v>4</v>
      </c>
      <c r="D168" s="43" t="s">
        <v>257</v>
      </c>
      <c r="E168" s="43">
        <v>1</v>
      </c>
      <c r="G168" s="42" t="s">
        <v>183</v>
      </c>
      <c r="H168" s="42">
        <v>2077170.64</v>
      </c>
      <c r="I168" s="42">
        <v>23750</v>
      </c>
      <c r="J168" s="42">
        <v>2100920.64</v>
      </c>
      <c r="K168" s="42">
        <v>0</v>
      </c>
      <c r="L168" s="42">
        <v>1097730.31</v>
      </c>
      <c r="M168" s="42">
        <v>1097730.31</v>
      </c>
      <c r="N168" s="42">
        <v>682515.25</v>
      </c>
      <c r="O168" s="42">
        <v>1003190.33</v>
      </c>
    </row>
    <row r="169" spans="1:15" x14ac:dyDescent="0.2">
      <c r="A169" s="43" t="s">
        <v>241</v>
      </c>
      <c r="B169" s="43" t="s">
        <v>255</v>
      </c>
      <c r="C169" s="43">
        <v>4</v>
      </c>
      <c r="D169" s="43" t="s">
        <v>257</v>
      </c>
      <c r="E169" s="43">
        <v>1</v>
      </c>
      <c r="F169" s="43">
        <v>1131</v>
      </c>
      <c r="G169" s="42" t="s">
        <v>184</v>
      </c>
      <c r="H169" s="42">
        <v>477125.14</v>
      </c>
      <c r="I169" s="42">
        <v>0</v>
      </c>
      <c r="J169" s="42">
        <v>477125.14</v>
      </c>
      <c r="K169" s="42">
        <v>0</v>
      </c>
      <c r="L169" s="42">
        <v>349328.47</v>
      </c>
      <c r="M169" s="42">
        <v>349328.47</v>
      </c>
      <c r="N169" s="42">
        <v>349328.47</v>
      </c>
      <c r="O169" s="42">
        <v>127796.67</v>
      </c>
    </row>
    <row r="170" spans="1:15" x14ac:dyDescent="0.2">
      <c r="A170" s="43" t="s">
        <v>241</v>
      </c>
      <c r="B170" s="43" t="s">
        <v>255</v>
      </c>
      <c r="C170" s="43">
        <v>4</v>
      </c>
      <c r="D170" s="43" t="s">
        <v>257</v>
      </c>
      <c r="E170" s="43">
        <v>1</v>
      </c>
      <c r="F170" s="43">
        <v>1321</v>
      </c>
      <c r="G170" s="42" t="s">
        <v>186</v>
      </c>
      <c r="H170" s="42">
        <v>13071</v>
      </c>
      <c r="I170" s="42">
        <v>0</v>
      </c>
      <c r="J170" s="42">
        <v>13071</v>
      </c>
      <c r="K170" s="42">
        <v>0</v>
      </c>
      <c r="L170" s="42">
        <v>8376</v>
      </c>
      <c r="M170" s="42">
        <v>8376</v>
      </c>
      <c r="N170" s="42">
        <v>8376</v>
      </c>
      <c r="O170" s="42">
        <v>4695</v>
      </c>
    </row>
    <row r="171" spans="1:15" x14ac:dyDescent="0.2">
      <c r="A171" s="43" t="s">
        <v>241</v>
      </c>
      <c r="B171" s="43" t="s">
        <v>255</v>
      </c>
      <c r="C171" s="43">
        <v>4</v>
      </c>
      <c r="D171" s="43" t="s">
        <v>257</v>
      </c>
      <c r="E171" s="43">
        <v>1</v>
      </c>
      <c r="F171" s="43">
        <v>1322</v>
      </c>
      <c r="G171" s="42" t="s">
        <v>231</v>
      </c>
      <c r="H171" s="42">
        <v>0</v>
      </c>
      <c r="I171" s="42">
        <v>700</v>
      </c>
      <c r="J171" s="42">
        <v>700</v>
      </c>
      <c r="K171" s="42">
        <v>0</v>
      </c>
      <c r="L171" s="42">
        <v>170</v>
      </c>
      <c r="M171" s="42">
        <v>170</v>
      </c>
      <c r="N171" s="42">
        <v>170</v>
      </c>
      <c r="O171" s="42">
        <v>530</v>
      </c>
    </row>
    <row r="172" spans="1:15" x14ac:dyDescent="0.2">
      <c r="A172" s="43" t="s">
        <v>241</v>
      </c>
      <c r="B172" s="43" t="s">
        <v>255</v>
      </c>
      <c r="C172" s="43">
        <v>4</v>
      </c>
      <c r="D172" s="43" t="s">
        <v>257</v>
      </c>
      <c r="E172" s="43">
        <v>1</v>
      </c>
      <c r="F172" s="43">
        <v>1323</v>
      </c>
      <c r="G172" s="42" t="s">
        <v>187</v>
      </c>
      <c r="H172" s="42">
        <v>65359.61</v>
      </c>
      <c r="I172" s="42">
        <v>0</v>
      </c>
      <c r="J172" s="42">
        <v>65359.61</v>
      </c>
      <c r="K172" s="42">
        <v>0</v>
      </c>
      <c r="L172" s="42">
        <v>9392</v>
      </c>
      <c r="M172" s="42">
        <v>9392</v>
      </c>
      <c r="N172" s="42">
        <v>9392</v>
      </c>
      <c r="O172" s="42">
        <v>55967.61</v>
      </c>
    </row>
    <row r="173" spans="1:15" x14ac:dyDescent="0.2">
      <c r="A173" s="43" t="s">
        <v>241</v>
      </c>
      <c r="B173" s="43" t="s">
        <v>255</v>
      </c>
      <c r="C173" s="43">
        <v>4</v>
      </c>
      <c r="D173" s="43" t="s">
        <v>257</v>
      </c>
      <c r="E173" s="43">
        <v>1</v>
      </c>
      <c r="F173" s="43">
        <v>1331</v>
      </c>
      <c r="G173" s="42" t="s">
        <v>232</v>
      </c>
      <c r="H173" s="42">
        <v>25000</v>
      </c>
      <c r="I173" s="42">
        <v>0</v>
      </c>
      <c r="J173" s="42">
        <v>25000</v>
      </c>
      <c r="K173" s="42">
        <v>0</v>
      </c>
      <c r="L173" s="42">
        <v>14989.59</v>
      </c>
      <c r="M173" s="42">
        <v>14989.59</v>
      </c>
      <c r="N173" s="42">
        <v>14989.59</v>
      </c>
      <c r="O173" s="42">
        <v>10010.41</v>
      </c>
    </row>
    <row r="174" spans="1:15" x14ac:dyDescent="0.2">
      <c r="A174" s="43" t="s">
        <v>241</v>
      </c>
      <c r="B174" s="43" t="s">
        <v>255</v>
      </c>
      <c r="C174" s="43">
        <v>4</v>
      </c>
      <c r="D174" s="43" t="s">
        <v>257</v>
      </c>
      <c r="E174" s="43">
        <v>1</v>
      </c>
      <c r="F174" s="43">
        <v>1413</v>
      </c>
      <c r="G174" s="42" t="s">
        <v>188</v>
      </c>
      <c r="H174" s="42">
        <v>77302</v>
      </c>
      <c r="I174" s="42">
        <v>0</v>
      </c>
      <c r="J174" s="42">
        <v>77302</v>
      </c>
      <c r="K174" s="42">
        <v>0</v>
      </c>
      <c r="L174" s="42">
        <v>63497.06</v>
      </c>
      <c r="M174" s="42">
        <v>63497.06</v>
      </c>
      <c r="N174" s="42">
        <v>63497.06</v>
      </c>
      <c r="O174" s="42">
        <v>13804.94</v>
      </c>
    </row>
    <row r="175" spans="1:15" x14ac:dyDescent="0.2">
      <c r="A175" s="43" t="s">
        <v>241</v>
      </c>
      <c r="B175" s="43" t="s">
        <v>255</v>
      </c>
      <c r="C175" s="43">
        <v>4</v>
      </c>
      <c r="D175" s="43" t="s">
        <v>257</v>
      </c>
      <c r="E175" s="43">
        <v>1</v>
      </c>
      <c r="F175" s="43">
        <v>1421</v>
      </c>
      <c r="G175" s="42" t="s">
        <v>189</v>
      </c>
      <c r="H175" s="42">
        <v>34784</v>
      </c>
      <c r="I175" s="42">
        <v>31000</v>
      </c>
      <c r="J175" s="42">
        <v>65784</v>
      </c>
      <c r="K175" s="42">
        <v>0</v>
      </c>
      <c r="L175" s="42">
        <v>61595.19</v>
      </c>
      <c r="M175" s="42">
        <v>61595.19</v>
      </c>
      <c r="N175" s="42">
        <v>61595.19</v>
      </c>
      <c r="O175" s="42">
        <v>4188.8100000000004</v>
      </c>
    </row>
    <row r="176" spans="1:15" x14ac:dyDescent="0.2">
      <c r="A176" s="43" t="s">
        <v>241</v>
      </c>
      <c r="B176" s="43" t="s">
        <v>255</v>
      </c>
      <c r="C176" s="43">
        <v>4</v>
      </c>
      <c r="D176" s="43" t="s">
        <v>257</v>
      </c>
      <c r="E176" s="43">
        <v>1</v>
      </c>
      <c r="F176" s="43">
        <v>1431</v>
      </c>
      <c r="G176" s="42" t="s">
        <v>190</v>
      </c>
      <c r="H176" s="42">
        <v>31105</v>
      </c>
      <c r="I176" s="42">
        <v>-31000</v>
      </c>
      <c r="J176" s="42">
        <v>105</v>
      </c>
      <c r="K176" s="42">
        <v>0</v>
      </c>
      <c r="L176" s="42">
        <v>0</v>
      </c>
      <c r="M176" s="42">
        <v>0</v>
      </c>
      <c r="N176" s="42">
        <v>0</v>
      </c>
      <c r="O176" s="42">
        <v>105</v>
      </c>
    </row>
    <row r="177" spans="1:15" x14ac:dyDescent="0.2">
      <c r="A177" s="43" t="s">
        <v>241</v>
      </c>
      <c r="B177" s="43" t="s">
        <v>255</v>
      </c>
      <c r="C177" s="43">
        <v>4</v>
      </c>
      <c r="D177" s="43" t="s">
        <v>257</v>
      </c>
      <c r="E177" s="43">
        <v>1</v>
      </c>
      <c r="F177" s="43">
        <v>1522</v>
      </c>
      <c r="G177" s="42" t="s">
        <v>258</v>
      </c>
      <c r="H177" s="42">
        <v>177395</v>
      </c>
      <c r="I177" s="42">
        <v>0</v>
      </c>
      <c r="J177" s="42">
        <v>177395</v>
      </c>
      <c r="K177" s="42">
        <v>0</v>
      </c>
      <c r="L177" s="42">
        <v>78062</v>
      </c>
      <c r="M177" s="42">
        <v>78062</v>
      </c>
      <c r="N177" s="42">
        <v>78062</v>
      </c>
      <c r="O177" s="42">
        <v>99333</v>
      </c>
    </row>
    <row r="178" spans="1:15" x14ac:dyDescent="0.2">
      <c r="A178" s="43" t="s">
        <v>241</v>
      </c>
      <c r="B178" s="43" t="s">
        <v>255</v>
      </c>
      <c r="C178" s="43">
        <v>4</v>
      </c>
      <c r="D178" s="43" t="s">
        <v>257</v>
      </c>
      <c r="E178" s="43">
        <v>1</v>
      </c>
      <c r="F178" s="43">
        <v>1591</v>
      </c>
      <c r="G178" s="42" t="s">
        <v>191</v>
      </c>
      <c r="H178" s="42">
        <v>81971.89</v>
      </c>
      <c r="I178" s="42">
        <v>0</v>
      </c>
      <c r="J178" s="42">
        <v>81971.89</v>
      </c>
      <c r="K178" s="42">
        <v>0</v>
      </c>
      <c r="L178" s="42">
        <v>56805.2</v>
      </c>
      <c r="M178" s="42">
        <v>56805.2</v>
      </c>
      <c r="N178" s="42">
        <v>56805.2</v>
      </c>
      <c r="O178" s="42">
        <v>25166.69</v>
      </c>
    </row>
    <row r="179" spans="1:15" x14ac:dyDescent="0.2">
      <c r="A179" s="43" t="s">
        <v>241</v>
      </c>
      <c r="B179" s="43" t="s">
        <v>255</v>
      </c>
      <c r="C179" s="43">
        <v>4</v>
      </c>
      <c r="D179" s="43" t="s">
        <v>257</v>
      </c>
      <c r="E179" s="43">
        <v>1</v>
      </c>
      <c r="F179" s="43">
        <v>1592</v>
      </c>
      <c r="G179" s="42" t="s">
        <v>192</v>
      </c>
      <c r="H179" s="42">
        <v>26143</v>
      </c>
      <c r="I179" s="42">
        <v>23050</v>
      </c>
      <c r="J179" s="42">
        <v>49193</v>
      </c>
      <c r="K179" s="42">
        <v>0</v>
      </c>
      <c r="L179" s="42">
        <v>30821.65</v>
      </c>
      <c r="M179" s="42">
        <v>30821.65</v>
      </c>
      <c r="N179" s="42">
        <v>30821.65</v>
      </c>
      <c r="O179" s="42">
        <v>18371.349999999999</v>
      </c>
    </row>
    <row r="180" spans="1:15" x14ac:dyDescent="0.2">
      <c r="A180" s="43" t="s">
        <v>241</v>
      </c>
      <c r="B180" s="43" t="s">
        <v>255</v>
      </c>
      <c r="C180" s="43">
        <v>4</v>
      </c>
      <c r="D180" s="43" t="s">
        <v>257</v>
      </c>
      <c r="E180" s="43">
        <v>1</v>
      </c>
      <c r="F180" s="43">
        <v>2411</v>
      </c>
      <c r="G180" s="42" t="s">
        <v>259</v>
      </c>
      <c r="H180" s="42">
        <v>148550</v>
      </c>
      <c r="I180" s="42">
        <v>-24424.17</v>
      </c>
      <c r="J180" s="42">
        <v>124125.83</v>
      </c>
      <c r="K180" s="42">
        <v>0</v>
      </c>
      <c r="L180" s="42">
        <v>0</v>
      </c>
      <c r="M180" s="42">
        <v>0</v>
      </c>
      <c r="N180" s="42">
        <v>0</v>
      </c>
      <c r="O180" s="42">
        <v>124125.83</v>
      </c>
    </row>
    <row r="181" spans="1:15" x14ac:dyDescent="0.2">
      <c r="A181" s="43" t="s">
        <v>241</v>
      </c>
      <c r="B181" s="43" t="s">
        <v>255</v>
      </c>
      <c r="C181" s="43">
        <v>4</v>
      </c>
      <c r="D181" s="43" t="s">
        <v>257</v>
      </c>
      <c r="E181" s="43">
        <v>1</v>
      </c>
      <c r="F181" s="43">
        <v>2421</v>
      </c>
      <c r="G181" s="42" t="s">
        <v>260</v>
      </c>
      <c r="H181" s="42">
        <v>118500</v>
      </c>
      <c r="I181" s="42">
        <v>0</v>
      </c>
      <c r="J181" s="42">
        <v>118500</v>
      </c>
      <c r="K181" s="42">
        <v>0</v>
      </c>
      <c r="L181" s="42">
        <v>59905</v>
      </c>
      <c r="M181" s="42">
        <v>59905</v>
      </c>
      <c r="N181" s="42">
        <v>0</v>
      </c>
      <c r="O181" s="42">
        <v>58595</v>
      </c>
    </row>
    <row r="182" spans="1:15" x14ac:dyDescent="0.2">
      <c r="A182" s="43" t="s">
        <v>241</v>
      </c>
      <c r="B182" s="43" t="s">
        <v>255</v>
      </c>
      <c r="C182" s="43">
        <v>4</v>
      </c>
      <c r="D182" s="43" t="s">
        <v>257</v>
      </c>
      <c r="E182" s="43">
        <v>1</v>
      </c>
      <c r="F182" s="43">
        <v>2471</v>
      </c>
      <c r="G182" s="42" t="s">
        <v>261</v>
      </c>
      <c r="H182" s="42">
        <v>450000</v>
      </c>
      <c r="I182" s="42">
        <v>-33231.64</v>
      </c>
      <c r="J182" s="42">
        <v>416768.36</v>
      </c>
      <c r="K182" s="42">
        <v>0</v>
      </c>
      <c r="L182" s="42">
        <v>82950.289999999994</v>
      </c>
      <c r="M182" s="42">
        <v>82950.289999999994</v>
      </c>
      <c r="N182" s="42">
        <v>0</v>
      </c>
      <c r="O182" s="42">
        <v>333818.07</v>
      </c>
    </row>
    <row r="183" spans="1:15" x14ac:dyDescent="0.2">
      <c r="A183" s="43" t="s">
        <v>241</v>
      </c>
      <c r="B183" s="43" t="s">
        <v>255</v>
      </c>
      <c r="C183" s="43">
        <v>4</v>
      </c>
      <c r="D183" s="43" t="s">
        <v>257</v>
      </c>
      <c r="E183" s="43">
        <v>1</v>
      </c>
      <c r="F183" s="43">
        <v>2612</v>
      </c>
      <c r="G183" s="42" t="s">
        <v>215</v>
      </c>
      <c r="H183" s="42">
        <v>70000</v>
      </c>
      <c r="I183" s="42">
        <v>0</v>
      </c>
      <c r="J183" s="42">
        <v>70000</v>
      </c>
      <c r="K183" s="42">
        <v>0</v>
      </c>
      <c r="L183" s="42">
        <v>51772.66</v>
      </c>
      <c r="M183" s="42">
        <v>51772.66</v>
      </c>
      <c r="N183" s="42">
        <v>0</v>
      </c>
      <c r="O183" s="42">
        <v>18227.34</v>
      </c>
    </row>
    <row r="184" spans="1:15" x14ac:dyDescent="0.2">
      <c r="A184" s="43" t="s">
        <v>241</v>
      </c>
      <c r="B184" s="43" t="s">
        <v>255</v>
      </c>
      <c r="C184" s="43">
        <v>4</v>
      </c>
      <c r="D184" s="43" t="s">
        <v>257</v>
      </c>
      <c r="E184" s="43">
        <v>1</v>
      </c>
      <c r="F184" s="43">
        <v>2721</v>
      </c>
      <c r="G184" s="42" t="s">
        <v>234</v>
      </c>
      <c r="H184" s="42">
        <v>5600</v>
      </c>
      <c r="I184" s="42">
        <v>-1150</v>
      </c>
      <c r="J184" s="42">
        <v>4450</v>
      </c>
      <c r="K184" s="42">
        <v>0</v>
      </c>
      <c r="L184" s="42">
        <v>0</v>
      </c>
      <c r="M184" s="42">
        <v>0</v>
      </c>
      <c r="N184" s="42">
        <v>0</v>
      </c>
      <c r="O184" s="42">
        <v>4450</v>
      </c>
    </row>
    <row r="185" spans="1:15" x14ac:dyDescent="0.2">
      <c r="A185" s="43" t="s">
        <v>241</v>
      </c>
      <c r="B185" s="43" t="s">
        <v>255</v>
      </c>
      <c r="C185" s="43">
        <v>4</v>
      </c>
      <c r="D185" s="43" t="s">
        <v>257</v>
      </c>
      <c r="E185" s="43">
        <v>1</v>
      </c>
      <c r="F185" s="43">
        <v>2722</v>
      </c>
      <c r="G185" s="42" t="s">
        <v>252</v>
      </c>
      <c r="H185" s="42">
        <v>20000</v>
      </c>
      <c r="I185" s="42">
        <v>-17500</v>
      </c>
      <c r="J185" s="42">
        <v>2500</v>
      </c>
      <c r="K185" s="42">
        <v>0</v>
      </c>
      <c r="L185" s="42">
        <v>0</v>
      </c>
      <c r="M185" s="42">
        <v>0</v>
      </c>
      <c r="N185" s="42">
        <v>0</v>
      </c>
      <c r="O185" s="42">
        <v>2500</v>
      </c>
    </row>
    <row r="186" spans="1:15" x14ac:dyDescent="0.2">
      <c r="A186" s="43" t="s">
        <v>241</v>
      </c>
      <c r="B186" s="43" t="s">
        <v>255</v>
      </c>
      <c r="C186" s="43">
        <v>4</v>
      </c>
      <c r="D186" s="43" t="s">
        <v>257</v>
      </c>
      <c r="E186" s="43">
        <v>1</v>
      </c>
      <c r="F186" s="43">
        <v>2911</v>
      </c>
      <c r="G186" s="42" t="s">
        <v>235</v>
      </c>
      <c r="H186" s="42">
        <v>70000</v>
      </c>
      <c r="I186" s="42">
        <v>76305.81</v>
      </c>
      <c r="J186" s="42">
        <v>146305.81</v>
      </c>
      <c r="K186" s="42">
        <v>0</v>
      </c>
      <c r="L186" s="42">
        <v>146305.81</v>
      </c>
      <c r="M186" s="42">
        <v>146305.81</v>
      </c>
      <c r="N186" s="42">
        <v>0</v>
      </c>
      <c r="O186" s="42">
        <v>0</v>
      </c>
    </row>
    <row r="187" spans="1:15" x14ac:dyDescent="0.2">
      <c r="A187" s="43" t="s">
        <v>241</v>
      </c>
      <c r="B187" s="43" t="s">
        <v>255</v>
      </c>
      <c r="C187" s="43">
        <v>4</v>
      </c>
      <c r="D187" s="43" t="s">
        <v>257</v>
      </c>
      <c r="E187" s="43">
        <v>1</v>
      </c>
      <c r="F187" s="43">
        <v>3261</v>
      </c>
      <c r="G187" s="42" t="s">
        <v>262</v>
      </c>
      <c r="H187" s="42">
        <v>130000</v>
      </c>
      <c r="I187" s="42">
        <v>0</v>
      </c>
      <c r="J187" s="42">
        <v>130000</v>
      </c>
      <c r="K187" s="42">
        <v>0</v>
      </c>
      <c r="L187" s="42">
        <v>49600</v>
      </c>
      <c r="M187" s="42">
        <v>49600</v>
      </c>
      <c r="N187" s="42">
        <v>0</v>
      </c>
      <c r="O187" s="42">
        <v>80400</v>
      </c>
    </row>
    <row r="188" spans="1:15" x14ac:dyDescent="0.2">
      <c r="A188" s="43" t="s">
        <v>241</v>
      </c>
      <c r="B188" s="43" t="s">
        <v>255</v>
      </c>
      <c r="C188" s="43">
        <v>4</v>
      </c>
      <c r="D188" s="43" t="s">
        <v>257</v>
      </c>
      <c r="E188" s="43">
        <v>1</v>
      </c>
      <c r="F188" s="43">
        <v>3551</v>
      </c>
      <c r="G188" s="42" t="s">
        <v>263</v>
      </c>
      <c r="H188" s="42">
        <v>40000</v>
      </c>
      <c r="I188" s="42">
        <v>0</v>
      </c>
      <c r="J188" s="42">
        <v>40000</v>
      </c>
      <c r="K188" s="42">
        <v>0</v>
      </c>
      <c r="L188" s="42">
        <v>24681.3</v>
      </c>
      <c r="M188" s="42">
        <v>24681.3</v>
      </c>
      <c r="N188" s="42">
        <v>0</v>
      </c>
      <c r="O188" s="42">
        <v>15318.7</v>
      </c>
    </row>
    <row r="189" spans="1:15" x14ac:dyDescent="0.2">
      <c r="A189" s="43" t="s">
        <v>241</v>
      </c>
      <c r="B189" s="43" t="s">
        <v>255</v>
      </c>
      <c r="C189" s="43">
        <v>4</v>
      </c>
      <c r="D189" s="43" t="s">
        <v>257</v>
      </c>
      <c r="E189" s="43">
        <v>1</v>
      </c>
      <c r="F189" s="43">
        <v>3981</v>
      </c>
      <c r="G189" s="42" t="s">
        <v>206</v>
      </c>
      <c r="H189" s="42">
        <v>15264</v>
      </c>
      <c r="I189" s="42">
        <v>0</v>
      </c>
      <c r="J189" s="42">
        <v>15264</v>
      </c>
      <c r="K189" s="42">
        <v>0</v>
      </c>
      <c r="L189" s="42">
        <v>9478.09</v>
      </c>
      <c r="M189" s="42">
        <v>9478.09</v>
      </c>
      <c r="N189" s="42">
        <v>9478.09</v>
      </c>
      <c r="O189" s="42">
        <v>5785.91</v>
      </c>
    </row>
    <row r="190" spans="1:15" x14ac:dyDescent="0.2">
      <c r="A190" s="43" t="s">
        <v>241</v>
      </c>
      <c r="B190" s="43" t="s">
        <v>264</v>
      </c>
      <c r="G190" s="42" t="s">
        <v>265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">
      <c r="A191" s="43" t="s">
        <v>241</v>
      </c>
      <c r="B191" s="43" t="s">
        <v>264</v>
      </c>
      <c r="C191" s="43">
        <v>4</v>
      </c>
      <c r="G191" s="42" t="s">
        <v>181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2">
      <c r="A192" s="43" t="s">
        <v>241</v>
      </c>
      <c r="B192" s="43" t="s">
        <v>264</v>
      </c>
      <c r="C192" s="43">
        <v>4</v>
      </c>
      <c r="D192" s="43" t="s">
        <v>266</v>
      </c>
      <c r="G192" s="42" t="s">
        <v>265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2">
      <c r="A193" s="43" t="s">
        <v>241</v>
      </c>
      <c r="B193" s="43" t="s">
        <v>264</v>
      </c>
      <c r="C193" s="43">
        <v>4</v>
      </c>
      <c r="D193" s="43" t="s">
        <v>266</v>
      </c>
      <c r="E193" s="43">
        <v>1</v>
      </c>
      <c r="G193" s="42" t="s">
        <v>183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">
      <c r="A194" s="43" t="s">
        <v>241</v>
      </c>
      <c r="B194" s="43" t="s">
        <v>264</v>
      </c>
      <c r="C194" s="43">
        <v>4</v>
      </c>
      <c r="D194" s="43" t="s">
        <v>266</v>
      </c>
      <c r="E194" s="43">
        <v>1</v>
      </c>
      <c r="F194" s="43">
        <v>1131</v>
      </c>
      <c r="G194" s="42" t="s">
        <v>184</v>
      </c>
      <c r="H194" s="42">
        <v>1000483.57</v>
      </c>
      <c r="I194" s="42">
        <v>0</v>
      </c>
      <c r="J194" s="42">
        <v>1000483.57</v>
      </c>
      <c r="K194" s="42">
        <v>0</v>
      </c>
      <c r="L194" s="42">
        <v>619890.29</v>
      </c>
      <c r="M194" s="42">
        <v>619890.29</v>
      </c>
      <c r="N194" s="42">
        <v>619890.29</v>
      </c>
      <c r="O194" s="42">
        <v>380593.28</v>
      </c>
    </row>
    <row r="195" spans="1:15" x14ac:dyDescent="0.2">
      <c r="A195" s="43" t="s">
        <v>241</v>
      </c>
      <c r="B195" s="43" t="s">
        <v>264</v>
      </c>
      <c r="C195" s="43">
        <v>4</v>
      </c>
      <c r="D195" s="43" t="s">
        <v>266</v>
      </c>
      <c r="E195" s="43">
        <v>1</v>
      </c>
      <c r="F195" s="43">
        <v>1212</v>
      </c>
      <c r="G195" s="42" t="s">
        <v>185</v>
      </c>
      <c r="H195" s="42">
        <v>0</v>
      </c>
      <c r="I195" s="42">
        <v>97672</v>
      </c>
      <c r="J195" s="42">
        <v>97672</v>
      </c>
      <c r="K195" s="42">
        <v>0</v>
      </c>
      <c r="L195" s="42">
        <v>78137.34</v>
      </c>
      <c r="M195" s="42">
        <v>78137.34</v>
      </c>
      <c r="N195" s="42">
        <v>78137.34</v>
      </c>
      <c r="O195" s="42">
        <v>19534.66</v>
      </c>
    </row>
    <row r="196" spans="1:15" x14ac:dyDescent="0.2">
      <c r="A196" s="43" t="s">
        <v>241</v>
      </c>
      <c r="B196" s="43" t="s">
        <v>264</v>
      </c>
      <c r="C196" s="43">
        <v>4</v>
      </c>
      <c r="D196" s="43" t="s">
        <v>266</v>
      </c>
      <c r="E196" s="43">
        <v>1</v>
      </c>
      <c r="F196" s="43">
        <v>1321</v>
      </c>
      <c r="G196" s="42" t="s">
        <v>186</v>
      </c>
      <c r="H196" s="42">
        <v>27411</v>
      </c>
      <c r="I196" s="42">
        <v>0</v>
      </c>
      <c r="J196" s="42">
        <v>27411</v>
      </c>
      <c r="K196" s="42">
        <v>0</v>
      </c>
      <c r="L196" s="42">
        <v>26448.45</v>
      </c>
      <c r="M196" s="42">
        <v>26448.45</v>
      </c>
      <c r="N196" s="42">
        <v>26448.45</v>
      </c>
      <c r="O196" s="42">
        <v>962.55</v>
      </c>
    </row>
    <row r="197" spans="1:15" x14ac:dyDescent="0.2">
      <c r="A197" s="43" t="s">
        <v>241</v>
      </c>
      <c r="B197" s="43" t="s">
        <v>264</v>
      </c>
      <c r="C197" s="43">
        <v>4</v>
      </c>
      <c r="D197" s="43" t="s">
        <v>266</v>
      </c>
      <c r="E197" s="43">
        <v>1</v>
      </c>
      <c r="F197" s="43">
        <v>1323</v>
      </c>
      <c r="G197" s="42" t="s">
        <v>187</v>
      </c>
      <c r="H197" s="42">
        <v>137052.54</v>
      </c>
      <c r="I197" s="42">
        <v>0</v>
      </c>
      <c r="J197" s="42">
        <v>137052.54</v>
      </c>
      <c r="K197" s="42">
        <v>0</v>
      </c>
      <c r="L197" s="42">
        <v>20992</v>
      </c>
      <c r="M197" s="42">
        <v>20992</v>
      </c>
      <c r="N197" s="42">
        <v>20992</v>
      </c>
      <c r="O197" s="42">
        <v>116060.54</v>
      </c>
    </row>
    <row r="198" spans="1:15" x14ac:dyDescent="0.2">
      <c r="A198" s="43" t="s">
        <v>241</v>
      </c>
      <c r="B198" s="43" t="s">
        <v>264</v>
      </c>
      <c r="C198" s="43">
        <v>4</v>
      </c>
      <c r="D198" s="43" t="s">
        <v>266</v>
      </c>
      <c r="E198" s="43">
        <v>1</v>
      </c>
      <c r="F198" s="43">
        <v>1331</v>
      </c>
      <c r="G198" s="42" t="s">
        <v>232</v>
      </c>
      <c r="H198" s="42">
        <v>30000</v>
      </c>
      <c r="I198" s="42">
        <v>0</v>
      </c>
      <c r="J198" s="42">
        <v>30000</v>
      </c>
      <c r="K198" s="42">
        <v>0</v>
      </c>
      <c r="L198" s="42">
        <v>17816.32</v>
      </c>
      <c r="M198" s="42">
        <v>17816.32</v>
      </c>
      <c r="N198" s="42">
        <v>17816.32</v>
      </c>
      <c r="O198" s="42">
        <v>12183.68</v>
      </c>
    </row>
    <row r="199" spans="1:15" x14ac:dyDescent="0.2">
      <c r="A199" s="43" t="s">
        <v>241</v>
      </c>
      <c r="B199" s="43" t="s">
        <v>264</v>
      </c>
      <c r="C199" s="43">
        <v>4</v>
      </c>
      <c r="D199" s="43" t="s">
        <v>266</v>
      </c>
      <c r="E199" s="43">
        <v>1</v>
      </c>
      <c r="F199" s="43">
        <v>1413</v>
      </c>
      <c r="G199" s="42" t="s">
        <v>188</v>
      </c>
      <c r="H199" s="42">
        <v>135152</v>
      </c>
      <c r="I199" s="42">
        <v>0</v>
      </c>
      <c r="J199" s="42">
        <v>135152</v>
      </c>
      <c r="K199" s="42">
        <v>0</v>
      </c>
      <c r="L199" s="42">
        <v>74183.72</v>
      </c>
      <c r="M199" s="42">
        <v>74183.72</v>
      </c>
      <c r="N199" s="42">
        <v>74183.72</v>
      </c>
      <c r="O199" s="42">
        <v>60968.28</v>
      </c>
    </row>
    <row r="200" spans="1:15" x14ac:dyDescent="0.2">
      <c r="A200" s="43" t="s">
        <v>241</v>
      </c>
      <c r="B200" s="43" t="s">
        <v>264</v>
      </c>
      <c r="C200" s="43">
        <v>4</v>
      </c>
      <c r="D200" s="43" t="s">
        <v>266</v>
      </c>
      <c r="E200" s="43">
        <v>1</v>
      </c>
      <c r="F200" s="43">
        <v>1421</v>
      </c>
      <c r="G200" s="42" t="s">
        <v>189</v>
      </c>
      <c r="H200" s="42">
        <v>51971</v>
      </c>
      <c r="I200" s="42">
        <v>65000</v>
      </c>
      <c r="J200" s="42">
        <v>116971</v>
      </c>
      <c r="K200" s="42">
        <v>0</v>
      </c>
      <c r="L200" s="42">
        <v>73478.22</v>
      </c>
      <c r="M200" s="42">
        <v>73478.22</v>
      </c>
      <c r="N200" s="42">
        <v>73478.22</v>
      </c>
      <c r="O200" s="42">
        <v>43492.78</v>
      </c>
    </row>
    <row r="201" spans="1:15" x14ac:dyDescent="0.2">
      <c r="A201" s="43" t="s">
        <v>241</v>
      </c>
      <c r="B201" s="43" t="s">
        <v>264</v>
      </c>
      <c r="C201" s="43">
        <v>4</v>
      </c>
      <c r="D201" s="43" t="s">
        <v>266</v>
      </c>
      <c r="E201" s="43">
        <v>1</v>
      </c>
      <c r="F201" s="43">
        <v>1431</v>
      </c>
      <c r="G201" s="42" t="s">
        <v>190</v>
      </c>
      <c r="H201" s="42">
        <v>65216</v>
      </c>
      <c r="I201" s="42">
        <v>-65000</v>
      </c>
      <c r="J201" s="42">
        <v>216</v>
      </c>
      <c r="K201" s="42">
        <v>0</v>
      </c>
      <c r="L201" s="42">
        <v>0</v>
      </c>
      <c r="M201" s="42">
        <v>0</v>
      </c>
      <c r="N201" s="42">
        <v>0</v>
      </c>
      <c r="O201" s="42">
        <v>216</v>
      </c>
    </row>
    <row r="202" spans="1:15" x14ac:dyDescent="0.2">
      <c r="A202" s="43" t="s">
        <v>241</v>
      </c>
      <c r="B202" s="43" t="s">
        <v>264</v>
      </c>
      <c r="C202" s="43">
        <v>4</v>
      </c>
      <c r="D202" s="43" t="s">
        <v>266</v>
      </c>
      <c r="E202" s="43">
        <v>1</v>
      </c>
      <c r="F202" s="43">
        <v>1522</v>
      </c>
      <c r="G202" s="42" t="s">
        <v>258</v>
      </c>
      <c r="H202" s="42">
        <v>279452</v>
      </c>
      <c r="I202" s="42">
        <v>22448</v>
      </c>
      <c r="J202" s="42">
        <v>301900</v>
      </c>
      <c r="K202" s="42">
        <v>0</v>
      </c>
      <c r="L202" s="42">
        <v>301900</v>
      </c>
      <c r="M202" s="42">
        <v>301900</v>
      </c>
      <c r="N202" s="42">
        <v>301900</v>
      </c>
      <c r="O202" s="42">
        <v>0</v>
      </c>
    </row>
    <row r="203" spans="1:15" x14ac:dyDescent="0.2">
      <c r="A203" s="43" t="s">
        <v>241</v>
      </c>
      <c r="B203" s="43" t="s">
        <v>264</v>
      </c>
      <c r="C203" s="43">
        <v>4</v>
      </c>
      <c r="D203" s="43" t="s">
        <v>266</v>
      </c>
      <c r="E203" s="43">
        <v>1</v>
      </c>
      <c r="F203" s="43">
        <v>1590</v>
      </c>
      <c r="G203" s="42" t="s">
        <v>267</v>
      </c>
      <c r="H203" s="42">
        <v>0</v>
      </c>
      <c r="I203" s="42">
        <v>8912.6</v>
      </c>
      <c r="J203" s="42">
        <v>8912.6</v>
      </c>
      <c r="K203" s="42">
        <v>0</v>
      </c>
      <c r="L203" s="42">
        <v>0</v>
      </c>
      <c r="M203" s="42">
        <v>0</v>
      </c>
      <c r="N203" s="42">
        <v>0</v>
      </c>
      <c r="O203" s="42">
        <v>8912.6</v>
      </c>
    </row>
    <row r="204" spans="1:15" x14ac:dyDescent="0.2">
      <c r="A204" s="43" t="s">
        <v>241</v>
      </c>
      <c r="B204" s="43" t="s">
        <v>264</v>
      </c>
      <c r="C204" s="43">
        <v>4</v>
      </c>
      <c r="D204" s="43" t="s">
        <v>266</v>
      </c>
      <c r="E204" s="43">
        <v>1</v>
      </c>
      <c r="F204" s="43">
        <v>1591</v>
      </c>
      <c r="G204" s="42" t="s">
        <v>191</v>
      </c>
      <c r="H204" s="42">
        <v>128813</v>
      </c>
      <c r="I204" s="42">
        <v>0</v>
      </c>
      <c r="J204" s="42">
        <v>128813</v>
      </c>
      <c r="K204" s="42">
        <v>0</v>
      </c>
      <c r="L204" s="42">
        <v>75610.960000000006</v>
      </c>
      <c r="M204" s="42">
        <v>75610.960000000006</v>
      </c>
      <c r="N204" s="42">
        <v>75610.960000000006</v>
      </c>
      <c r="O204" s="42">
        <v>53202.04</v>
      </c>
    </row>
    <row r="205" spans="1:15" x14ac:dyDescent="0.2">
      <c r="A205" s="43" t="s">
        <v>241</v>
      </c>
      <c r="B205" s="43" t="s">
        <v>264</v>
      </c>
      <c r="C205" s="43">
        <v>4</v>
      </c>
      <c r="D205" s="43" t="s">
        <v>266</v>
      </c>
      <c r="E205" s="43">
        <v>1</v>
      </c>
      <c r="F205" s="43">
        <v>1592</v>
      </c>
      <c r="G205" s="42" t="s">
        <v>192</v>
      </c>
      <c r="H205" s="42">
        <v>54821</v>
      </c>
      <c r="I205" s="42">
        <v>3000</v>
      </c>
      <c r="J205" s="42">
        <v>57821</v>
      </c>
      <c r="K205" s="42">
        <v>0</v>
      </c>
      <c r="L205" s="42">
        <v>62979.82</v>
      </c>
      <c r="M205" s="42">
        <v>62979.82</v>
      </c>
      <c r="N205" s="42">
        <v>62979.82</v>
      </c>
      <c r="O205" s="42">
        <v>-5158.82</v>
      </c>
    </row>
    <row r="206" spans="1:15" x14ac:dyDescent="0.2">
      <c r="A206" s="43" t="s">
        <v>241</v>
      </c>
      <c r="B206" s="43" t="s">
        <v>264</v>
      </c>
      <c r="C206" s="43">
        <v>4</v>
      </c>
      <c r="D206" s="43" t="s">
        <v>266</v>
      </c>
      <c r="E206" s="43">
        <v>1</v>
      </c>
      <c r="F206" s="43">
        <v>2411</v>
      </c>
      <c r="G206" s="42" t="s">
        <v>259</v>
      </c>
      <c r="H206" s="42">
        <v>105000</v>
      </c>
      <c r="I206" s="42">
        <v>-97767.91</v>
      </c>
      <c r="J206" s="42">
        <v>7232.09</v>
      </c>
      <c r="K206" s="42">
        <v>0</v>
      </c>
      <c r="L206" s="42">
        <v>0</v>
      </c>
      <c r="M206" s="42">
        <v>0</v>
      </c>
      <c r="N206" s="42">
        <v>0</v>
      </c>
      <c r="O206" s="42">
        <v>7232.09</v>
      </c>
    </row>
    <row r="207" spans="1:15" x14ac:dyDescent="0.2">
      <c r="A207" s="43" t="s">
        <v>241</v>
      </c>
      <c r="B207" s="43" t="s">
        <v>264</v>
      </c>
      <c r="C207" s="43">
        <v>4</v>
      </c>
      <c r="D207" s="43" t="s">
        <v>266</v>
      </c>
      <c r="E207" s="43">
        <v>1</v>
      </c>
      <c r="F207" s="43">
        <v>2421</v>
      </c>
      <c r="G207" s="42" t="s">
        <v>260</v>
      </c>
      <c r="H207" s="42">
        <v>88300</v>
      </c>
      <c r="I207" s="42">
        <v>-25000</v>
      </c>
      <c r="J207" s="42">
        <v>63300</v>
      </c>
      <c r="K207" s="42">
        <v>0</v>
      </c>
      <c r="L207" s="42">
        <v>22075</v>
      </c>
      <c r="M207" s="42">
        <v>22075</v>
      </c>
      <c r="N207" s="42">
        <v>0</v>
      </c>
      <c r="O207" s="42">
        <v>41225</v>
      </c>
    </row>
    <row r="208" spans="1:15" x14ac:dyDescent="0.2">
      <c r="A208" s="43" t="s">
        <v>241</v>
      </c>
      <c r="B208" s="43" t="s">
        <v>264</v>
      </c>
      <c r="C208" s="43">
        <v>4</v>
      </c>
      <c r="D208" s="43" t="s">
        <v>266</v>
      </c>
      <c r="E208" s="43">
        <v>1</v>
      </c>
      <c r="F208" s="43">
        <v>2471</v>
      </c>
      <c r="G208" s="42" t="s">
        <v>261</v>
      </c>
      <c r="H208" s="42">
        <v>24000</v>
      </c>
      <c r="I208" s="42">
        <v>0</v>
      </c>
      <c r="J208" s="42">
        <v>24000</v>
      </c>
      <c r="K208" s="42">
        <v>0</v>
      </c>
      <c r="L208" s="42">
        <v>850</v>
      </c>
      <c r="M208" s="42">
        <v>850</v>
      </c>
      <c r="N208" s="42">
        <v>0</v>
      </c>
      <c r="O208" s="42">
        <v>23150</v>
      </c>
    </row>
    <row r="209" spans="1:15" x14ac:dyDescent="0.2">
      <c r="A209" s="43" t="s">
        <v>241</v>
      </c>
      <c r="B209" s="43" t="s">
        <v>264</v>
      </c>
      <c r="C209" s="43">
        <v>4</v>
      </c>
      <c r="D209" s="43" t="s">
        <v>266</v>
      </c>
      <c r="E209" s="43">
        <v>1</v>
      </c>
      <c r="F209" s="43">
        <v>2612</v>
      </c>
      <c r="G209" s="42" t="s">
        <v>215</v>
      </c>
      <c r="H209" s="42">
        <v>86000</v>
      </c>
      <c r="I209" s="42">
        <v>-22448</v>
      </c>
      <c r="J209" s="42">
        <v>63552</v>
      </c>
      <c r="K209" s="42">
        <v>0</v>
      </c>
      <c r="L209" s="42">
        <v>33083.74</v>
      </c>
      <c r="M209" s="42">
        <v>33083.74</v>
      </c>
      <c r="N209" s="42">
        <v>0</v>
      </c>
      <c r="O209" s="42">
        <v>30468.26</v>
      </c>
    </row>
    <row r="210" spans="1:15" x14ac:dyDescent="0.2">
      <c r="A210" s="43" t="s">
        <v>241</v>
      </c>
      <c r="B210" s="43" t="s">
        <v>264</v>
      </c>
      <c r="C210" s="43">
        <v>4</v>
      </c>
      <c r="D210" s="43" t="s">
        <v>266</v>
      </c>
      <c r="E210" s="43">
        <v>1</v>
      </c>
      <c r="F210" s="43">
        <v>2721</v>
      </c>
      <c r="G210" s="42" t="s">
        <v>234</v>
      </c>
      <c r="H210" s="42">
        <v>5000</v>
      </c>
      <c r="I210" s="42">
        <v>-595.67999999999995</v>
      </c>
      <c r="J210" s="42">
        <v>4404.32</v>
      </c>
      <c r="K210" s="42">
        <v>0</v>
      </c>
      <c r="L210" s="42">
        <v>45</v>
      </c>
      <c r="M210" s="42">
        <v>45</v>
      </c>
      <c r="N210" s="42">
        <v>0</v>
      </c>
      <c r="O210" s="42">
        <v>4359.32</v>
      </c>
    </row>
    <row r="211" spans="1:15" x14ac:dyDescent="0.2">
      <c r="A211" s="43" t="s">
        <v>241</v>
      </c>
      <c r="B211" s="43" t="s">
        <v>264</v>
      </c>
      <c r="C211" s="43">
        <v>4</v>
      </c>
      <c r="D211" s="43" t="s">
        <v>266</v>
      </c>
      <c r="E211" s="43">
        <v>1</v>
      </c>
      <c r="F211" s="43">
        <v>2722</v>
      </c>
      <c r="G211" s="42" t="s">
        <v>252</v>
      </c>
      <c r="H211" s="42">
        <v>5000</v>
      </c>
      <c r="I211" s="42">
        <v>0</v>
      </c>
      <c r="J211" s="42">
        <v>5000</v>
      </c>
      <c r="K211" s="42">
        <v>0</v>
      </c>
      <c r="L211" s="42">
        <v>0</v>
      </c>
      <c r="M211" s="42">
        <v>0</v>
      </c>
      <c r="N211" s="42">
        <v>0</v>
      </c>
      <c r="O211" s="42">
        <v>5000</v>
      </c>
    </row>
    <row r="212" spans="1:15" x14ac:dyDescent="0.2">
      <c r="A212" s="43" t="s">
        <v>241</v>
      </c>
      <c r="B212" s="43" t="s">
        <v>264</v>
      </c>
      <c r="C212" s="43">
        <v>4</v>
      </c>
      <c r="D212" s="43" t="s">
        <v>266</v>
      </c>
      <c r="E212" s="43">
        <v>1</v>
      </c>
      <c r="F212" s="43">
        <v>2911</v>
      </c>
      <c r="G212" s="42" t="s">
        <v>235</v>
      </c>
      <c r="H212" s="42">
        <v>50000</v>
      </c>
      <c r="I212" s="42">
        <v>123363.59</v>
      </c>
      <c r="J212" s="42">
        <v>173363.59</v>
      </c>
      <c r="K212" s="42">
        <v>0</v>
      </c>
      <c r="L212" s="42">
        <v>173363.59</v>
      </c>
      <c r="M212" s="42">
        <v>173363.59</v>
      </c>
      <c r="N212" s="42">
        <v>0</v>
      </c>
      <c r="O212" s="42">
        <v>0</v>
      </c>
    </row>
    <row r="213" spans="1:15" x14ac:dyDescent="0.2">
      <c r="A213" s="43" t="s">
        <v>241</v>
      </c>
      <c r="B213" s="43" t="s">
        <v>264</v>
      </c>
      <c r="C213" s="43">
        <v>4</v>
      </c>
      <c r="D213" s="43" t="s">
        <v>266</v>
      </c>
      <c r="E213" s="43">
        <v>1</v>
      </c>
      <c r="F213" s="43">
        <v>3151</v>
      </c>
      <c r="G213" s="42" t="s">
        <v>199</v>
      </c>
      <c r="H213" s="42">
        <v>3000</v>
      </c>
      <c r="I213" s="42">
        <v>0</v>
      </c>
      <c r="J213" s="42">
        <v>3000</v>
      </c>
      <c r="K213" s="42">
        <v>0</v>
      </c>
      <c r="L213" s="42">
        <v>0</v>
      </c>
      <c r="M213" s="42">
        <v>0</v>
      </c>
      <c r="N213" s="42">
        <v>0</v>
      </c>
      <c r="O213" s="42">
        <v>3000</v>
      </c>
    </row>
    <row r="214" spans="1:15" x14ac:dyDescent="0.2">
      <c r="A214" s="43" t="s">
        <v>241</v>
      </c>
      <c r="B214" s="43" t="s">
        <v>264</v>
      </c>
      <c r="C214" s="43">
        <v>4</v>
      </c>
      <c r="D214" s="43" t="s">
        <v>266</v>
      </c>
      <c r="E214" s="43">
        <v>1</v>
      </c>
      <c r="F214" s="43">
        <v>3261</v>
      </c>
      <c r="G214" s="42" t="s">
        <v>262</v>
      </c>
      <c r="H214" s="42">
        <v>85000</v>
      </c>
      <c r="I214" s="42">
        <v>0</v>
      </c>
      <c r="J214" s="42">
        <v>85000</v>
      </c>
      <c r="K214" s="42">
        <v>0</v>
      </c>
      <c r="L214" s="42">
        <v>33450</v>
      </c>
      <c r="M214" s="42">
        <v>33450</v>
      </c>
      <c r="N214" s="42">
        <v>0</v>
      </c>
      <c r="O214" s="42">
        <v>51550</v>
      </c>
    </row>
    <row r="215" spans="1:15" x14ac:dyDescent="0.2">
      <c r="A215" s="43" t="s">
        <v>241</v>
      </c>
      <c r="B215" s="43" t="s">
        <v>264</v>
      </c>
      <c r="C215" s="43">
        <v>4</v>
      </c>
      <c r="D215" s="43" t="s">
        <v>266</v>
      </c>
      <c r="E215" s="43">
        <v>1</v>
      </c>
      <c r="F215" s="43">
        <v>3551</v>
      </c>
      <c r="G215" s="42" t="s">
        <v>263</v>
      </c>
      <c r="H215" s="42">
        <v>75000</v>
      </c>
      <c r="I215" s="42">
        <v>0</v>
      </c>
      <c r="J215" s="42">
        <v>75000</v>
      </c>
      <c r="K215" s="42">
        <v>0</v>
      </c>
      <c r="L215" s="42">
        <v>44243.46</v>
      </c>
      <c r="M215" s="42">
        <v>44243.46</v>
      </c>
      <c r="N215" s="42">
        <v>0</v>
      </c>
      <c r="O215" s="42">
        <v>30756.54</v>
      </c>
    </row>
    <row r="216" spans="1:15" x14ac:dyDescent="0.2">
      <c r="A216" s="43" t="s">
        <v>241</v>
      </c>
      <c r="B216" s="43" t="s">
        <v>264</v>
      </c>
      <c r="C216" s="43">
        <v>4</v>
      </c>
      <c r="D216" s="43" t="s">
        <v>266</v>
      </c>
      <c r="E216" s="43">
        <v>1</v>
      </c>
      <c r="F216" s="43">
        <v>3981</v>
      </c>
      <c r="G216" s="42" t="s">
        <v>206</v>
      </c>
      <c r="H216" s="42">
        <v>31017</v>
      </c>
      <c r="I216" s="42">
        <v>0</v>
      </c>
      <c r="J216" s="42">
        <v>31017</v>
      </c>
      <c r="K216" s="42">
        <v>0</v>
      </c>
      <c r="L216" s="42">
        <v>17986.86</v>
      </c>
      <c r="M216" s="42">
        <v>17986.86</v>
      </c>
      <c r="N216" s="42">
        <v>17986.86</v>
      </c>
      <c r="O216" s="42">
        <v>13030.14</v>
      </c>
    </row>
    <row r="221" spans="1:15" x14ac:dyDescent="0.2">
      <c r="G221" s="56" t="s">
        <v>274</v>
      </c>
      <c r="H221" s="55" t="s">
        <v>275</v>
      </c>
      <c r="I221" s="55"/>
      <c r="J221" s="75" t="s">
        <v>276</v>
      </c>
    </row>
    <row r="222" spans="1:15" x14ac:dyDescent="0.2">
      <c r="G222" s="55" t="s">
        <v>277</v>
      </c>
      <c r="H222" s="55" t="s">
        <v>278</v>
      </c>
      <c r="I222" s="55"/>
      <c r="J222" s="55" t="s">
        <v>279</v>
      </c>
    </row>
    <row r="223" spans="1:15" x14ac:dyDescent="0.2">
      <c r="G223" s="56" t="s">
        <v>280</v>
      </c>
      <c r="H223" s="55" t="s">
        <v>281</v>
      </c>
      <c r="I223" s="56"/>
      <c r="J223" s="56" t="s">
        <v>282</v>
      </c>
    </row>
    <row r="224" spans="1:15" x14ac:dyDescent="0.2">
      <c r="G224" s="56" t="s">
        <v>283</v>
      </c>
      <c r="H224" s="55" t="s">
        <v>164</v>
      </c>
      <c r="I224" s="56"/>
      <c r="J224" s="56" t="s">
        <v>164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scale="5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H45" sqref="H45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76" t="s">
        <v>271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0">
        <f t="shared" ref="C3:H3" si="0">C4+C6</f>
        <v>21900083</v>
      </c>
      <c r="D3" s="60">
        <f t="shared" si="0"/>
        <v>0</v>
      </c>
      <c r="E3" s="60">
        <f t="shared" si="0"/>
        <v>21900083</v>
      </c>
      <c r="F3" s="60">
        <f t="shared" si="0"/>
        <v>13680190.09</v>
      </c>
      <c r="G3" s="60">
        <f t="shared" si="0"/>
        <v>6367016.96</v>
      </c>
      <c r="H3" s="61">
        <f t="shared" si="0"/>
        <v>8219892.9100000001</v>
      </c>
    </row>
    <row r="4" spans="1:8" x14ac:dyDescent="0.2">
      <c r="A4" s="10"/>
      <c r="B4" s="16" t="s">
        <v>56</v>
      </c>
      <c r="C4" s="62">
        <f t="shared" ref="C4:H4" si="1">+C5</f>
        <v>0</v>
      </c>
      <c r="D4" s="62">
        <f t="shared" si="1"/>
        <v>0</v>
      </c>
      <c r="E4" s="62">
        <f t="shared" si="1"/>
        <v>0</v>
      </c>
      <c r="F4" s="62">
        <f t="shared" si="1"/>
        <v>0</v>
      </c>
      <c r="G4" s="62">
        <f t="shared" si="1"/>
        <v>0</v>
      </c>
      <c r="H4" s="63">
        <f t="shared" si="1"/>
        <v>0</v>
      </c>
    </row>
    <row r="5" spans="1:8" x14ac:dyDescent="0.2">
      <c r="A5" s="10">
        <v>31111</v>
      </c>
      <c r="B5" s="11" t="s">
        <v>55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74">
        <f t="shared" ref="H5" si="2">E5-F5</f>
        <v>0</v>
      </c>
    </row>
    <row r="6" spans="1:8" x14ac:dyDescent="0.2">
      <c r="A6" s="10"/>
      <c r="B6" s="16" t="s">
        <v>44</v>
      </c>
      <c r="C6" s="62">
        <f t="shared" ref="C6:H6" si="3">SUM(C7:C12)</f>
        <v>21900083</v>
      </c>
      <c r="D6" s="62">
        <f t="shared" si="3"/>
        <v>0</v>
      </c>
      <c r="E6" s="62">
        <f t="shared" si="3"/>
        <v>21900083</v>
      </c>
      <c r="F6" s="62">
        <f t="shared" si="3"/>
        <v>13680190.09</v>
      </c>
      <c r="G6" s="62">
        <f t="shared" si="3"/>
        <v>6367016.96</v>
      </c>
      <c r="H6" s="63">
        <f t="shared" si="3"/>
        <v>8219892.9100000001</v>
      </c>
    </row>
    <row r="7" spans="1:8" x14ac:dyDescent="0.2">
      <c r="A7" s="10">
        <v>31120</v>
      </c>
      <c r="B7" s="11" t="s">
        <v>28</v>
      </c>
      <c r="C7" s="66">
        <v>21900083</v>
      </c>
      <c r="D7" s="66">
        <v>0</v>
      </c>
      <c r="E7" s="66">
        <f t="shared" ref="E7:E11" si="4">C7+D7</f>
        <v>21900083</v>
      </c>
      <c r="F7" s="66">
        <v>13680190.09</v>
      </c>
      <c r="G7" s="66">
        <v>6367016.96</v>
      </c>
      <c r="H7" s="74">
        <f t="shared" ref="H7:H12" si="5">E7-F7</f>
        <v>8219892.9100000001</v>
      </c>
    </row>
    <row r="8" spans="1:8" x14ac:dyDescent="0.2">
      <c r="A8" s="10">
        <v>31210</v>
      </c>
      <c r="B8" s="11" t="s">
        <v>45</v>
      </c>
      <c r="C8" s="66">
        <v>0</v>
      </c>
      <c r="D8" s="66">
        <v>0</v>
      </c>
      <c r="E8" s="66">
        <f t="shared" si="4"/>
        <v>0</v>
      </c>
      <c r="F8" s="66">
        <v>0</v>
      </c>
      <c r="G8" s="66">
        <v>0</v>
      </c>
      <c r="H8" s="74">
        <f t="shared" si="5"/>
        <v>0</v>
      </c>
    </row>
    <row r="9" spans="1:8" x14ac:dyDescent="0.2">
      <c r="A9" s="10">
        <v>31220</v>
      </c>
      <c r="B9" s="11" t="s">
        <v>46</v>
      </c>
      <c r="C9" s="66">
        <v>0</v>
      </c>
      <c r="D9" s="66">
        <v>0</v>
      </c>
      <c r="E9" s="66">
        <f t="shared" si="4"/>
        <v>0</v>
      </c>
      <c r="F9" s="66">
        <v>0</v>
      </c>
      <c r="G9" s="66">
        <v>0</v>
      </c>
      <c r="H9" s="74">
        <f t="shared" si="5"/>
        <v>0</v>
      </c>
    </row>
    <row r="10" spans="1:8" x14ac:dyDescent="0.2">
      <c r="A10" s="10">
        <v>32200</v>
      </c>
      <c r="B10" s="11" t="s">
        <v>53</v>
      </c>
      <c r="C10" s="66">
        <v>0</v>
      </c>
      <c r="D10" s="66">
        <v>0</v>
      </c>
      <c r="E10" s="66">
        <f t="shared" si="4"/>
        <v>0</v>
      </c>
      <c r="F10" s="66">
        <v>0</v>
      </c>
      <c r="G10" s="66">
        <v>0</v>
      </c>
      <c r="H10" s="74">
        <f t="shared" si="5"/>
        <v>0</v>
      </c>
    </row>
    <row r="11" spans="1:8" x14ac:dyDescent="0.2">
      <c r="A11" s="10">
        <v>32300</v>
      </c>
      <c r="B11" s="11" t="s">
        <v>54</v>
      </c>
      <c r="C11" s="66">
        <v>0</v>
      </c>
      <c r="D11" s="66">
        <v>0</v>
      </c>
      <c r="E11" s="66">
        <f t="shared" si="4"/>
        <v>0</v>
      </c>
      <c r="F11" s="66">
        <v>0</v>
      </c>
      <c r="G11" s="66">
        <v>0</v>
      </c>
      <c r="H11" s="74">
        <f t="shared" si="5"/>
        <v>0</v>
      </c>
    </row>
    <row r="12" spans="1:8" x14ac:dyDescent="0.2">
      <c r="A12" s="12">
        <v>32400</v>
      </c>
      <c r="B12" s="13" t="s">
        <v>30</v>
      </c>
      <c r="C12" s="68">
        <v>0</v>
      </c>
      <c r="D12" s="68">
        <v>0</v>
      </c>
      <c r="E12" s="68">
        <f t="shared" ref="E12" si="6">+C12+D12</f>
        <v>0</v>
      </c>
      <c r="F12" s="68">
        <v>0</v>
      </c>
      <c r="G12" s="68">
        <v>0</v>
      </c>
      <c r="H12" s="69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7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J18" sqref="J18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76" t="s">
        <v>270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0">
        <f t="shared" ref="C3:H3" si="0">SUM(C4+C13+C21+C31)</f>
        <v>21900083</v>
      </c>
      <c r="D3" s="60">
        <f t="shared" si="0"/>
        <v>7.2759576141834259E-12</v>
      </c>
      <c r="E3" s="60">
        <f t="shared" si="0"/>
        <v>21900083</v>
      </c>
      <c r="F3" s="60">
        <f t="shared" si="0"/>
        <v>13680190.09</v>
      </c>
      <c r="G3" s="60">
        <f t="shared" si="0"/>
        <v>6367016.96</v>
      </c>
      <c r="H3" s="61">
        <f t="shared" si="0"/>
        <v>8219892.9100000001</v>
      </c>
    </row>
    <row r="4" spans="1:8" x14ac:dyDescent="0.2">
      <c r="A4" s="28">
        <v>1</v>
      </c>
      <c r="B4" s="29" t="s">
        <v>32</v>
      </c>
      <c r="C4" s="62">
        <f t="shared" ref="C4:H4" si="1">SUM(C5:C12)</f>
        <v>2468874.27</v>
      </c>
      <c r="D4" s="62">
        <f t="shared" si="1"/>
        <v>-36594.129999999997</v>
      </c>
      <c r="E4" s="62">
        <f t="shared" si="1"/>
        <v>2432280.14</v>
      </c>
      <c r="F4" s="62">
        <f t="shared" si="1"/>
        <v>1353935.9100000001</v>
      </c>
      <c r="G4" s="62">
        <f t="shared" si="1"/>
        <v>1073074.78</v>
      </c>
      <c r="H4" s="63">
        <f t="shared" si="1"/>
        <v>1078344.23</v>
      </c>
    </row>
    <row r="5" spans="1:8" x14ac:dyDescent="0.2">
      <c r="A5" s="30">
        <v>11</v>
      </c>
      <c r="B5" s="57" t="s">
        <v>165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46">
        <f>E5-F5</f>
        <v>0</v>
      </c>
    </row>
    <row r="6" spans="1:8" x14ac:dyDescent="0.2">
      <c r="A6" s="30">
        <v>12</v>
      </c>
      <c r="B6" s="57" t="s">
        <v>33</v>
      </c>
      <c r="C6" s="64">
        <v>0</v>
      </c>
      <c r="D6" s="64">
        <v>0</v>
      </c>
      <c r="E6" s="64">
        <f t="shared" ref="E6:E12" si="2">C6+D6</f>
        <v>0</v>
      </c>
      <c r="F6" s="64">
        <v>0</v>
      </c>
      <c r="G6" s="64">
        <v>0</v>
      </c>
      <c r="H6" s="46">
        <f t="shared" ref="H6:H12" si="3">E6-F6</f>
        <v>0</v>
      </c>
    </row>
    <row r="7" spans="1:8" x14ac:dyDescent="0.2">
      <c r="A7" s="30">
        <v>13</v>
      </c>
      <c r="B7" s="57" t="s">
        <v>166</v>
      </c>
      <c r="C7" s="64">
        <v>0</v>
      </c>
      <c r="D7" s="64">
        <v>0</v>
      </c>
      <c r="E7" s="64">
        <f t="shared" si="2"/>
        <v>0</v>
      </c>
      <c r="F7" s="64">
        <v>0</v>
      </c>
      <c r="G7" s="64">
        <v>0</v>
      </c>
      <c r="H7" s="46">
        <f t="shared" si="3"/>
        <v>0</v>
      </c>
    </row>
    <row r="8" spans="1:8" x14ac:dyDescent="0.2">
      <c r="A8" s="30">
        <v>14</v>
      </c>
      <c r="B8" s="57" t="s">
        <v>18</v>
      </c>
      <c r="C8" s="64">
        <v>0</v>
      </c>
      <c r="D8" s="64">
        <v>0</v>
      </c>
      <c r="E8" s="64">
        <f t="shared" si="2"/>
        <v>0</v>
      </c>
      <c r="F8" s="64">
        <v>0</v>
      </c>
      <c r="G8" s="64">
        <v>0</v>
      </c>
      <c r="H8" s="46">
        <f t="shared" si="3"/>
        <v>0</v>
      </c>
    </row>
    <row r="9" spans="1:8" x14ac:dyDescent="0.2">
      <c r="A9" s="30">
        <v>15</v>
      </c>
      <c r="B9" s="57" t="s">
        <v>39</v>
      </c>
      <c r="C9" s="64">
        <v>2206948</v>
      </c>
      <c r="D9" s="64">
        <v>-36594.129999999997</v>
      </c>
      <c r="E9" s="64">
        <f t="shared" si="2"/>
        <v>2170353.87</v>
      </c>
      <c r="F9" s="64">
        <v>1285870.05</v>
      </c>
      <c r="G9" s="64">
        <v>1006863.27</v>
      </c>
      <c r="H9" s="46">
        <f t="shared" si="3"/>
        <v>884483.82000000007</v>
      </c>
    </row>
    <row r="10" spans="1:8" x14ac:dyDescent="0.2">
      <c r="A10" s="30">
        <v>16</v>
      </c>
      <c r="B10" s="57" t="s">
        <v>34</v>
      </c>
      <c r="C10" s="64">
        <v>0</v>
      </c>
      <c r="D10" s="64">
        <v>0</v>
      </c>
      <c r="E10" s="64">
        <f t="shared" si="2"/>
        <v>0</v>
      </c>
      <c r="F10" s="64">
        <v>0</v>
      </c>
      <c r="G10" s="64">
        <v>0</v>
      </c>
      <c r="H10" s="46">
        <f t="shared" si="3"/>
        <v>0</v>
      </c>
    </row>
    <row r="11" spans="1:8" x14ac:dyDescent="0.2">
      <c r="A11" s="30">
        <v>17</v>
      </c>
      <c r="B11" s="57" t="s">
        <v>167</v>
      </c>
      <c r="C11" s="64">
        <v>0</v>
      </c>
      <c r="D11" s="64">
        <v>0</v>
      </c>
      <c r="E11" s="64">
        <f t="shared" si="2"/>
        <v>0</v>
      </c>
      <c r="F11" s="64">
        <v>0</v>
      </c>
      <c r="G11" s="64">
        <v>0</v>
      </c>
      <c r="H11" s="46">
        <f t="shared" si="3"/>
        <v>0</v>
      </c>
    </row>
    <row r="12" spans="1:8" x14ac:dyDescent="0.2">
      <c r="A12" s="30">
        <v>18</v>
      </c>
      <c r="B12" s="57" t="s">
        <v>35</v>
      </c>
      <c r="C12" s="64">
        <v>261926.27</v>
      </c>
      <c r="D12" s="64">
        <v>0</v>
      </c>
      <c r="E12" s="64">
        <f t="shared" si="2"/>
        <v>261926.27</v>
      </c>
      <c r="F12" s="64">
        <v>68065.86</v>
      </c>
      <c r="G12" s="64">
        <v>66211.509999999995</v>
      </c>
      <c r="H12" s="46">
        <f t="shared" si="3"/>
        <v>193860.40999999997</v>
      </c>
    </row>
    <row r="13" spans="1:8" x14ac:dyDescent="0.2">
      <c r="A13" s="28">
        <v>2</v>
      </c>
      <c r="B13" s="29" t="s">
        <v>36</v>
      </c>
      <c r="C13" s="62">
        <f t="shared" ref="C13:H13" si="4">SUM(C14:C20)</f>
        <v>19431208.73</v>
      </c>
      <c r="D13" s="62">
        <f t="shared" si="4"/>
        <v>36594.130000000005</v>
      </c>
      <c r="E13" s="62">
        <f t="shared" si="4"/>
        <v>19467802.859999999</v>
      </c>
      <c r="F13" s="62">
        <f t="shared" si="4"/>
        <v>12326254.18</v>
      </c>
      <c r="G13" s="62">
        <f t="shared" si="4"/>
        <v>5293942.18</v>
      </c>
      <c r="H13" s="63">
        <f t="shared" si="4"/>
        <v>7141548.6800000006</v>
      </c>
    </row>
    <row r="14" spans="1:8" x14ac:dyDescent="0.2">
      <c r="A14" s="30">
        <v>21</v>
      </c>
      <c r="B14" s="57" t="s">
        <v>168</v>
      </c>
      <c r="C14" s="64">
        <v>1823362.02</v>
      </c>
      <c r="D14" s="64">
        <v>-187504.03</v>
      </c>
      <c r="E14" s="64">
        <f>+C14+D14</f>
        <v>1635857.99</v>
      </c>
      <c r="F14" s="64">
        <v>970649.28</v>
      </c>
      <c r="G14" s="64">
        <v>838724.16</v>
      </c>
      <c r="H14" s="46">
        <f t="shared" ref="H14:H35" si="5">E14-F14</f>
        <v>665208.71</v>
      </c>
    </row>
    <row r="15" spans="1:8" x14ac:dyDescent="0.2">
      <c r="A15" s="30">
        <v>22</v>
      </c>
      <c r="B15" s="57" t="s">
        <v>47</v>
      </c>
      <c r="C15" s="64">
        <v>17607846.710000001</v>
      </c>
      <c r="D15" s="64">
        <v>224098.16</v>
      </c>
      <c r="E15" s="64">
        <f t="shared" ref="E15:E20" si="6">+C15+D15</f>
        <v>17831944.870000001</v>
      </c>
      <c r="F15" s="64">
        <v>11355604.9</v>
      </c>
      <c r="G15" s="64">
        <v>4455218.0199999996</v>
      </c>
      <c r="H15" s="46">
        <f t="shared" si="5"/>
        <v>6476339.9700000007</v>
      </c>
    </row>
    <row r="16" spans="1:8" x14ac:dyDescent="0.2">
      <c r="A16" s="30">
        <v>23</v>
      </c>
      <c r="B16" s="57" t="s">
        <v>37</v>
      </c>
      <c r="C16" s="64">
        <v>0</v>
      </c>
      <c r="D16" s="64">
        <v>0</v>
      </c>
      <c r="E16" s="64">
        <f t="shared" si="6"/>
        <v>0</v>
      </c>
      <c r="F16" s="64">
        <v>0</v>
      </c>
      <c r="G16" s="64">
        <v>0</v>
      </c>
      <c r="H16" s="46">
        <f t="shared" si="5"/>
        <v>0</v>
      </c>
    </row>
    <row r="17" spans="1:8" x14ac:dyDescent="0.2">
      <c r="A17" s="30">
        <v>24</v>
      </c>
      <c r="B17" s="57" t="s">
        <v>169</v>
      </c>
      <c r="C17" s="64">
        <v>0</v>
      </c>
      <c r="D17" s="64">
        <v>0</v>
      </c>
      <c r="E17" s="64">
        <f t="shared" si="6"/>
        <v>0</v>
      </c>
      <c r="F17" s="64">
        <v>0</v>
      </c>
      <c r="G17" s="64">
        <v>0</v>
      </c>
      <c r="H17" s="46">
        <f t="shared" si="5"/>
        <v>0</v>
      </c>
    </row>
    <row r="18" spans="1:8" x14ac:dyDescent="0.2">
      <c r="A18" s="30">
        <v>25</v>
      </c>
      <c r="B18" s="57" t="s">
        <v>170</v>
      </c>
      <c r="C18" s="64">
        <v>0</v>
      </c>
      <c r="D18" s="64">
        <v>0</v>
      </c>
      <c r="E18" s="64">
        <f t="shared" si="6"/>
        <v>0</v>
      </c>
      <c r="F18" s="64">
        <v>0</v>
      </c>
      <c r="G18" s="64">
        <v>0</v>
      </c>
      <c r="H18" s="46">
        <f t="shared" si="5"/>
        <v>0</v>
      </c>
    </row>
    <row r="19" spans="1:8" x14ac:dyDescent="0.2">
      <c r="A19" s="30">
        <v>26</v>
      </c>
      <c r="B19" s="57" t="s">
        <v>171</v>
      </c>
      <c r="C19" s="64">
        <v>0</v>
      </c>
      <c r="D19" s="64">
        <v>0</v>
      </c>
      <c r="E19" s="64">
        <f t="shared" si="6"/>
        <v>0</v>
      </c>
      <c r="F19" s="64">
        <v>0</v>
      </c>
      <c r="G19" s="64">
        <v>0</v>
      </c>
      <c r="H19" s="46">
        <f t="shared" si="5"/>
        <v>0</v>
      </c>
    </row>
    <row r="20" spans="1:8" x14ac:dyDescent="0.2">
      <c r="A20" s="30">
        <v>27</v>
      </c>
      <c r="B20" s="57" t="s">
        <v>19</v>
      </c>
      <c r="C20" s="64">
        <v>0</v>
      </c>
      <c r="D20" s="64">
        <v>0</v>
      </c>
      <c r="E20" s="64">
        <f t="shared" si="6"/>
        <v>0</v>
      </c>
      <c r="F20" s="64">
        <v>0</v>
      </c>
      <c r="G20" s="64">
        <v>0</v>
      </c>
      <c r="H20" s="46">
        <f t="shared" si="5"/>
        <v>0</v>
      </c>
    </row>
    <row r="21" spans="1:8" x14ac:dyDescent="0.2">
      <c r="A21" s="28">
        <v>3</v>
      </c>
      <c r="B21" s="29" t="s">
        <v>172</v>
      </c>
      <c r="C21" s="62">
        <f t="shared" ref="C21:H21" si="7">SUM(C22:C30)</f>
        <v>0</v>
      </c>
      <c r="D21" s="62">
        <f t="shared" si="7"/>
        <v>0</v>
      </c>
      <c r="E21" s="62">
        <f t="shared" si="7"/>
        <v>0</v>
      </c>
      <c r="F21" s="62">
        <f t="shared" si="7"/>
        <v>0</v>
      </c>
      <c r="G21" s="62">
        <f t="shared" si="7"/>
        <v>0</v>
      </c>
      <c r="H21" s="63">
        <f t="shared" si="7"/>
        <v>0</v>
      </c>
    </row>
    <row r="22" spans="1:8" x14ac:dyDescent="0.2">
      <c r="A22" s="30">
        <v>31</v>
      </c>
      <c r="B22" s="57" t="s">
        <v>48</v>
      </c>
      <c r="C22" s="64">
        <v>0</v>
      </c>
      <c r="D22" s="64">
        <v>0</v>
      </c>
      <c r="E22" s="64">
        <f>+C22+D22</f>
        <v>0</v>
      </c>
      <c r="F22" s="64">
        <v>0</v>
      </c>
      <c r="G22" s="64">
        <v>0</v>
      </c>
      <c r="H22" s="46">
        <f t="shared" si="5"/>
        <v>0</v>
      </c>
    </row>
    <row r="23" spans="1:8" x14ac:dyDescent="0.2">
      <c r="A23" s="30">
        <v>32</v>
      </c>
      <c r="B23" s="57" t="s">
        <v>40</v>
      </c>
      <c r="C23" s="64">
        <v>0</v>
      </c>
      <c r="D23" s="64">
        <v>0</v>
      </c>
      <c r="E23" s="64">
        <f t="shared" ref="E23:E30" si="8">+C23+D23</f>
        <v>0</v>
      </c>
      <c r="F23" s="64">
        <v>0</v>
      </c>
      <c r="G23" s="64">
        <v>0</v>
      </c>
      <c r="H23" s="46">
        <f t="shared" si="5"/>
        <v>0</v>
      </c>
    </row>
    <row r="24" spans="1:8" x14ac:dyDescent="0.2">
      <c r="A24" s="30">
        <v>33</v>
      </c>
      <c r="B24" s="57" t="s">
        <v>49</v>
      </c>
      <c r="C24" s="64">
        <v>0</v>
      </c>
      <c r="D24" s="64">
        <v>0</v>
      </c>
      <c r="E24" s="64">
        <f t="shared" si="8"/>
        <v>0</v>
      </c>
      <c r="F24" s="64">
        <v>0</v>
      </c>
      <c r="G24" s="64">
        <v>0</v>
      </c>
      <c r="H24" s="46">
        <f t="shared" si="5"/>
        <v>0</v>
      </c>
    </row>
    <row r="25" spans="1:8" x14ac:dyDescent="0.2">
      <c r="A25" s="30">
        <v>34</v>
      </c>
      <c r="B25" s="57" t="s">
        <v>173</v>
      </c>
      <c r="C25" s="64">
        <v>0</v>
      </c>
      <c r="D25" s="64">
        <v>0</v>
      </c>
      <c r="E25" s="64">
        <f t="shared" si="8"/>
        <v>0</v>
      </c>
      <c r="F25" s="64">
        <v>0</v>
      </c>
      <c r="G25" s="64">
        <v>0</v>
      </c>
      <c r="H25" s="46">
        <f t="shared" si="5"/>
        <v>0</v>
      </c>
    </row>
    <row r="26" spans="1:8" x14ac:dyDescent="0.2">
      <c r="A26" s="30">
        <v>35</v>
      </c>
      <c r="B26" s="57" t="s">
        <v>38</v>
      </c>
      <c r="C26" s="64">
        <v>0</v>
      </c>
      <c r="D26" s="64">
        <v>0</v>
      </c>
      <c r="E26" s="64">
        <f t="shared" si="8"/>
        <v>0</v>
      </c>
      <c r="F26" s="64">
        <v>0</v>
      </c>
      <c r="G26" s="64">
        <v>0</v>
      </c>
      <c r="H26" s="46">
        <f t="shared" si="5"/>
        <v>0</v>
      </c>
    </row>
    <row r="27" spans="1:8" x14ac:dyDescent="0.2">
      <c r="A27" s="30">
        <v>36</v>
      </c>
      <c r="B27" s="57" t="s">
        <v>20</v>
      </c>
      <c r="C27" s="64">
        <v>0</v>
      </c>
      <c r="D27" s="64">
        <v>0</v>
      </c>
      <c r="E27" s="64">
        <f t="shared" si="8"/>
        <v>0</v>
      </c>
      <c r="F27" s="64">
        <v>0</v>
      </c>
      <c r="G27" s="64">
        <v>0</v>
      </c>
      <c r="H27" s="46">
        <f t="shared" si="5"/>
        <v>0</v>
      </c>
    </row>
    <row r="28" spans="1:8" x14ac:dyDescent="0.2">
      <c r="A28" s="30">
        <v>37</v>
      </c>
      <c r="B28" s="57" t="s">
        <v>21</v>
      </c>
      <c r="C28" s="64">
        <v>0</v>
      </c>
      <c r="D28" s="64">
        <v>0</v>
      </c>
      <c r="E28" s="64">
        <f t="shared" si="8"/>
        <v>0</v>
      </c>
      <c r="F28" s="64">
        <v>0</v>
      </c>
      <c r="G28" s="64">
        <v>0</v>
      </c>
      <c r="H28" s="46">
        <f t="shared" si="5"/>
        <v>0</v>
      </c>
    </row>
    <row r="29" spans="1:8" x14ac:dyDescent="0.2">
      <c r="A29" s="30">
        <v>38</v>
      </c>
      <c r="B29" s="57" t="s">
        <v>174</v>
      </c>
      <c r="C29" s="64">
        <v>0</v>
      </c>
      <c r="D29" s="64">
        <v>0</v>
      </c>
      <c r="E29" s="64">
        <f t="shared" si="8"/>
        <v>0</v>
      </c>
      <c r="F29" s="64">
        <v>0</v>
      </c>
      <c r="G29" s="64">
        <v>0</v>
      </c>
      <c r="H29" s="46">
        <f t="shared" si="5"/>
        <v>0</v>
      </c>
    </row>
    <row r="30" spans="1:8" x14ac:dyDescent="0.2">
      <c r="A30" s="30">
        <v>39</v>
      </c>
      <c r="B30" s="57" t="s">
        <v>50</v>
      </c>
      <c r="C30" s="64">
        <v>0</v>
      </c>
      <c r="D30" s="64">
        <v>0</v>
      </c>
      <c r="E30" s="64">
        <f t="shared" si="8"/>
        <v>0</v>
      </c>
      <c r="F30" s="64">
        <v>0</v>
      </c>
      <c r="G30" s="64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2">
        <f t="shared" ref="C31:H31" si="9">SUM(C32:C35)</f>
        <v>0</v>
      </c>
      <c r="D31" s="62">
        <f t="shared" si="9"/>
        <v>0</v>
      </c>
      <c r="E31" s="62">
        <f t="shared" si="9"/>
        <v>0</v>
      </c>
      <c r="F31" s="62">
        <f t="shared" si="9"/>
        <v>0</v>
      </c>
      <c r="G31" s="62">
        <f t="shared" si="9"/>
        <v>0</v>
      </c>
      <c r="H31" s="63">
        <f t="shared" si="9"/>
        <v>0</v>
      </c>
    </row>
    <row r="32" spans="1:8" x14ac:dyDescent="0.2">
      <c r="A32" s="30">
        <v>41</v>
      </c>
      <c r="B32" s="57" t="s">
        <v>175</v>
      </c>
      <c r="C32" s="64">
        <v>0</v>
      </c>
      <c r="D32" s="64">
        <v>0</v>
      </c>
      <c r="E32" s="64">
        <f>+C32+D32</f>
        <v>0</v>
      </c>
      <c r="F32" s="64">
        <v>0</v>
      </c>
      <c r="G32" s="64">
        <v>0</v>
      </c>
      <c r="H32" s="46">
        <f t="shared" si="5"/>
        <v>0</v>
      </c>
    </row>
    <row r="33" spans="1:8" ht="22.5" x14ac:dyDescent="0.2">
      <c r="A33" s="30">
        <v>42</v>
      </c>
      <c r="B33" s="57" t="s">
        <v>41</v>
      </c>
      <c r="C33" s="64">
        <v>0</v>
      </c>
      <c r="D33" s="64">
        <v>0</v>
      </c>
      <c r="E33" s="64">
        <f>+C33+D33</f>
        <v>0</v>
      </c>
      <c r="F33" s="64">
        <v>0</v>
      </c>
      <c r="G33" s="64">
        <v>0</v>
      </c>
      <c r="H33" s="46">
        <f t="shared" si="5"/>
        <v>0</v>
      </c>
    </row>
    <row r="34" spans="1:8" x14ac:dyDescent="0.2">
      <c r="A34" s="30">
        <v>43</v>
      </c>
      <c r="B34" s="57" t="s">
        <v>52</v>
      </c>
      <c r="C34" s="64">
        <v>0</v>
      </c>
      <c r="D34" s="64">
        <v>0</v>
      </c>
      <c r="E34" s="64">
        <f>+C34+D34</f>
        <v>0</v>
      </c>
      <c r="F34" s="64">
        <v>0</v>
      </c>
      <c r="G34" s="64">
        <v>0</v>
      </c>
      <c r="H34" s="46">
        <f t="shared" si="5"/>
        <v>0</v>
      </c>
    </row>
    <row r="35" spans="1:8" x14ac:dyDescent="0.2">
      <c r="A35" s="31">
        <v>44</v>
      </c>
      <c r="B35" s="58" t="s">
        <v>22</v>
      </c>
      <c r="C35" s="65">
        <v>0</v>
      </c>
      <c r="D35" s="65">
        <v>0</v>
      </c>
      <c r="E35" s="65">
        <f>+C35+D35</f>
        <v>0</v>
      </c>
      <c r="F35" s="65">
        <v>0</v>
      </c>
      <c r="G35" s="65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59" t="s">
        <v>176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9" activePane="bottomLeft" state="frozen"/>
      <selection pane="bottomLeft" activeCell="A77" sqref="A77:D82"/>
    </sheetView>
  </sheetViews>
  <sheetFormatPr baseColWidth="10" defaultRowHeight="11.25" x14ac:dyDescent="0.2"/>
  <cols>
    <col min="1" max="1" width="26.5" style="23" customWidth="1"/>
    <col min="2" max="2" width="61.1640625" style="23" bestFit="1" customWidth="1"/>
    <col min="3" max="3" width="18.33203125" style="23" customWidth="1"/>
    <col min="4" max="4" width="36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76" t="s">
        <v>268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0">
        <f t="shared" ref="C3:H3" si="0">SUM(C4+C12+C22+C32+C42+C52+C56+C64+C68)</f>
        <v>21900083</v>
      </c>
      <c r="D3" s="60">
        <f t="shared" si="0"/>
        <v>7.2759576141834259E-12</v>
      </c>
      <c r="E3" s="60">
        <f t="shared" si="0"/>
        <v>21900083</v>
      </c>
      <c r="F3" s="60">
        <f t="shared" si="0"/>
        <v>13680190.090000002</v>
      </c>
      <c r="G3" s="60">
        <f t="shared" si="0"/>
        <v>6367016.96</v>
      </c>
      <c r="H3" s="61">
        <f t="shared" si="0"/>
        <v>8219892.9099999992</v>
      </c>
    </row>
    <row r="4" spans="1:8" x14ac:dyDescent="0.2">
      <c r="A4" s="45">
        <v>1000</v>
      </c>
      <c r="B4" s="16" t="s">
        <v>59</v>
      </c>
      <c r="C4" s="70">
        <f t="shared" ref="C4:H4" si="1">SUM(C5:C11)</f>
        <v>10222912.51</v>
      </c>
      <c r="D4" s="70">
        <f t="shared" si="1"/>
        <v>42695.369999999995</v>
      </c>
      <c r="E4" s="70">
        <f t="shared" si="1"/>
        <v>10265607.880000001</v>
      </c>
      <c r="F4" s="70">
        <f t="shared" si="1"/>
        <v>6265232.96</v>
      </c>
      <c r="G4" s="70">
        <f t="shared" si="1"/>
        <v>6262232.96</v>
      </c>
      <c r="H4" s="71">
        <f t="shared" si="1"/>
        <v>4000374.9199999995</v>
      </c>
    </row>
    <row r="5" spans="1:8" x14ac:dyDescent="0.2">
      <c r="A5" s="45">
        <v>1100</v>
      </c>
      <c r="B5" s="47" t="s">
        <v>60</v>
      </c>
      <c r="C5" s="70">
        <v>5891444.5999999996</v>
      </c>
      <c r="D5" s="70">
        <v>-145899.6</v>
      </c>
      <c r="E5" s="70">
        <f>C5+D5</f>
        <v>5745545</v>
      </c>
      <c r="F5" s="70">
        <v>3778911.62</v>
      </c>
      <c r="G5" s="70">
        <v>3778911.62</v>
      </c>
      <c r="H5" s="71">
        <f>E5-F5</f>
        <v>1966633.38</v>
      </c>
    </row>
    <row r="6" spans="1:8" x14ac:dyDescent="0.2">
      <c r="A6" s="45">
        <v>1200</v>
      </c>
      <c r="B6" s="47" t="s">
        <v>61</v>
      </c>
      <c r="C6" s="70">
        <v>659961</v>
      </c>
      <c r="D6" s="70">
        <v>-5987.56</v>
      </c>
      <c r="E6" s="70">
        <f t="shared" ref="E6:E69" si="2">C6+D6</f>
        <v>653973.43999999994</v>
      </c>
      <c r="F6" s="70">
        <v>283881.33</v>
      </c>
      <c r="G6" s="70">
        <v>280881.33</v>
      </c>
      <c r="H6" s="71">
        <f t="shared" ref="H6:H69" si="3">E6-F6</f>
        <v>370092.10999999993</v>
      </c>
    </row>
    <row r="7" spans="1:8" x14ac:dyDescent="0.2">
      <c r="A7" s="45">
        <v>1300</v>
      </c>
      <c r="B7" s="47" t="s">
        <v>62</v>
      </c>
      <c r="C7" s="70">
        <v>1009922.08</v>
      </c>
      <c r="D7" s="70">
        <v>22052</v>
      </c>
      <c r="E7" s="70">
        <f t="shared" si="2"/>
        <v>1031974.08</v>
      </c>
      <c r="F7" s="70">
        <v>219470.42</v>
      </c>
      <c r="G7" s="70">
        <v>219470.42</v>
      </c>
      <c r="H7" s="71">
        <f t="shared" si="3"/>
        <v>812503.65999999992</v>
      </c>
    </row>
    <row r="8" spans="1:8" x14ac:dyDescent="0.2">
      <c r="A8" s="45">
        <v>1400</v>
      </c>
      <c r="B8" s="47" t="s">
        <v>63</v>
      </c>
      <c r="C8" s="70">
        <v>1312051</v>
      </c>
      <c r="D8" s="70">
        <v>20247.37</v>
      </c>
      <c r="E8" s="70">
        <f t="shared" si="2"/>
        <v>1332298.3700000001</v>
      </c>
      <c r="F8" s="70">
        <v>872135.45</v>
      </c>
      <c r="G8" s="70">
        <v>872135.45</v>
      </c>
      <c r="H8" s="71">
        <f t="shared" si="3"/>
        <v>460162.92000000016</v>
      </c>
    </row>
    <row r="9" spans="1:8" x14ac:dyDescent="0.2">
      <c r="A9" s="45">
        <v>1500</v>
      </c>
      <c r="B9" s="47" t="s">
        <v>64</v>
      </c>
      <c r="C9" s="70">
        <v>1349533.83</v>
      </c>
      <c r="D9" s="70">
        <v>152283.16</v>
      </c>
      <c r="E9" s="70">
        <f t="shared" si="2"/>
        <v>1501816.99</v>
      </c>
      <c r="F9" s="70">
        <v>1110834.1399999999</v>
      </c>
      <c r="G9" s="70">
        <v>1110834.1399999999</v>
      </c>
      <c r="H9" s="71">
        <f t="shared" si="3"/>
        <v>390982.85000000009</v>
      </c>
    </row>
    <row r="10" spans="1:8" x14ac:dyDescent="0.2">
      <c r="A10" s="45">
        <v>1600</v>
      </c>
      <c r="B10" s="47" t="s">
        <v>65</v>
      </c>
      <c r="C10" s="70">
        <v>0</v>
      </c>
      <c r="D10" s="70">
        <v>0</v>
      </c>
      <c r="E10" s="70">
        <f t="shared" si="2"/>
        <v>0</v>
      </c>
      <c r="F10" s="70">
        <v>0</v>
      </c>
      <c r="G10" s="70">
        <v>0</v>
      </c>
      <c r="H10" s="71">
        <f t="shared" si="3"/>
        <v>0</v>
      </c>
    </row>
    <row r="11" spans="1:8" x14ac:dyDescent="0.2">
      <c r="A11" s="45">
        <v>1700</v>
      </c>
      <c r="B11" s="47" t="s">
        <v>66</v>
      </c>
      <c r="C11" s="70">
        <v>0</v>
      </c>
      <c r="D11" s="70">
        <v>0</v>
      </c>
      <c r="E11" s="70">
        <f t="shared" si="2"/>
        <v>0</v>
      </c>
      <c r="F11" s="70">
        <v>0</v>
      </c>
      <c r="G11" s="70">
        <v>0</v>
      </c>
      <c r="H11" s="71">
        <f t="shared" si="3"/>
        <v>0</v>
      </c>
    </row>
    <row r="12" spans="1:8" x14ac:dyDescent="0.2">
      <c r="A12" s="45">
        <v>2000</v>
      </c>
      <c r="B12" s="16" t="s">
        <v>67</v>
      </c>
      <c r="C12" s="70">
        <f t="shared" ref="C12:H12" si="4">SUM(C13:C21)</f>
        <v>1990403.48</v>
      </c>
      <c r="D12" s="70">
        <f t="shared" si="4"/>
        <v>46585.200000000012</v>
      </c>
      <c r="E12" s="70">
        <f t="shared" si="4"/>
        <v>2036988.68</v>
      </c>
      <c r="F12" s="70">
        <f t="shared" si="4"/>
        <v>1203404.4099999999</v>
      </c>
      <c r="G12" s="70">
        <f t="shared" si="4"/>
        <v>341</v>
      </c>
      <c r="H12" s="71">
        <f t="shared" si="4"/>
        <v>833584.27</v>
      </c>
    </row>
    <row r="13" spans="1:8" x14ac:dyDescent="0.2">
      <c r="A13" s="45">
        <v>2100</v>
      </c>
      <c r="B13" s="47" t="s">
        <v>68</v>
      </c>
      <c r="C13" s="70">
        <v>218000</v>
      </c>
      <c r="D13" s="70">
        <v>-16031.54</v>
      </c>
      <c r="E13" s="70">
        <f t="shared" si="2"/>
        <v>201968.46</v>
      </c>
      <c r="F13" s="70">
        <v>142783.75</v>
      </c>
      <c r="G13" s="70">
        <v>341</v>
      </c>
      <c r="H13" s="71">
        <f t="shared" si="3"/>
        <v>59184.709999999992</v>
      </c>
    </row>
    <row r="14" spans="1:8" x14ac:dyDescent="0.2">
      <c r="A14" s="45">
        <v>2200</v>
      </c>
      <c r="B14" s="47" t="s">
        <v>69</v>
      </c>
      <c r="C14" s="70">
        <v>30000</v>
      </c>
      <c r="D14" s="70">
        <v>18164.740000000002</v>
      </c>
      <c r="E14" s="70">
        <f t="shared" si="2"/>
        <v>48164.740000000005</v>
      </c>
      <c r="F14" s="70">
        <v>45697.35</v>
      </c>
      <c r="G14" s="70">
        <v>0</v>
      </c>
      <c r="H14" s="71">
        <f t="shared" si="3"/>
        <v>2467.3900000000067</v>
      </c>
    </row>
    <row r="15" spans="1:8" x14ac:dyDescent="0.2">
      <c r="A15" s="45">
        <v>2300</v>
      </c>
      <c r="B15" s="47" t="s">
        <v>70</v>
      </c>
      <c r="C15" s="70">
        <v>0</v>
      </c>
      <c r="D15" s="70">
        <v>0</v>
      </c>
      <c r="E15" s="70">
        <f t="shared" si="2"/>
        <v>0</v>
      </c>
      <c r="F15" s="70">
        <v>0</v>
      </c>
      <c r="G15" s="70">
        <v>0</v>
      </c>
      <c r="H15" s="71">
        <f t="shared" si="3"/>
        <v>0</v>
      </c>
    </row>
    <row r="16" spans="1:8" x14ac:dyDescent="0.2">
      <c r="A16" s="45">
        <v>2400</v>
      </c>
      <c r="B16" s="47" t="s">
        <v>71</v>
      </c>
      <c r="C16" s="70">
        <v>1068753.48</v>
      </c>
      <c r="D16" s="70">
        <v>-144011.39000000001</v>
      </c>
      <c r="E16" s="70">
        <f t="shared" si="2"/>
        <v>924742.09</v>
      </c>
      <c r="F16" s="70">
        <v>334596.09999999998</v>
      </c>
      <c r="G16" s="70">
        <v>0</v>
      </c>
      <c r="H16" s="71">
        <f t="shared" si="3"/>
        <v>590145.99</v>
      </c>
    </row>
    <row r="17" spans="1:8" x14ac:dyDescent="0.2">
      <c r="A17" s="45">
        <v>2500</v>
      </c>
      <c r="B17" s="47" t="s">
        <v>72</v>
      </c>
      <c r="C17" s="70">
        <v>180000</v>
      </c>
      <c r="D17" s="70">
        <v>0</v>
      </c>
      <c r="E17" s="70">
        <f t="shared" si="2"/>
        <v>180000</v>
      </c>
      <c r="F17" s="70">
        <v>160072.22</v>
      </c>
      <c r="G17" s="70">
        <v>0</v>
      </c>
      <c r="H17" s="71">
        <f t="shared" si="3"/>
        <v>19927.78</v>
      </c>
    </row>
    <row r="18" spans="1:8" x14ac:dyDescent="0.2">
      <c r="A18" s="45">
        <v>2600</v>
      </c>
      <c r="B18" s="47" t="s">
        <v>73</v>
      </c>
      <c r="C18" s="70">
        <v>244000</v>
      </c>
      <c r="D18" s="70">
        <v>-31124.12</v>
      </c>
      <c r="E18" s="70">
        <f t="shared" si="2"/>
        <v>212875.88</v>
      </c>
      <c r="F18" s="70">
        <v>126269.08</v>
      </c>
      <c r="G18" s="70">
        <v>0</v>
      </c>
      <c r="H18" s="71">
        <f t="shared" si="3"/>
        <v>86606.8</v>
      </c>
    </row>
    <row r="19" spans="1:8" x14ac:dyDescent="0.2">
      <c r="A19" s="45">
        <v>2700</v>
      </c>
      <c r="B19" s="47" t="s">
        <v>74</v>
      </c>
      <c r="C19" s="70">
        <v>62100</v>
      </c>
      <c r="D19" s="70">
        <v>-22245.68</v>
      </c>
      <c r="E19" s="70">
        <f t="shared" si="2"/>
        <v>39854.32</v>
      </c>
      <c r="F19" s="70">
        <v>277.70999999999998</v>
      </c>
      <c r="G19" s="70">
        <v>0</v>
      </c>
      <c r="H19" s="71">
        <f t="shared" si="3"/>
        <v>39576.61</v>
      </c>
    </row>
    <row r="20" spans="1:8" x14ac:dyDescent="0.2">
      <c r="A20" s="45">
        <v>2800</v>
      </c>
      <c r="B20" s="47" t="s">
        <v>75</v>
      </c>
      <c r="C20" s="70">
        <v>0</v>
      </c>
      <c r="D20" s="70">
        <v>0</v>
      </c>
      <c r="E20" s="70">
        <f t="shared" si="2"/>
        <v>0</v>
      </c>
      <c r="F20" s="70">
        <v>0</v>
      </c>
      <c r="G20" s="70">
        <v>0</v>
      </c>
      <c r="H20" s="71">
        <f t="shared" si="3"/>
        <v>0</v>
      </c>
    </row>
    <row r="21" spans="1:8" x14ac:dyDescent="0.2">
      <c r="A21" s="45">
        <v>2900</v>
      </c>
      <c r="B21" s="47" t="s">
        <v>76</v>
      </c>
      <c r="C21" s="70">
        <v>187550</v>
      </c>
      <c r="D21" s="70">
        <v>241833.19</v>
      </c>
      <c r="E21" s="70">
        <f t="shared" si="2"/>
        <v>429383.19</v>
      </c>
      <c r="F21" s="70">
        <v>393708.2</v>
      </c>
      <c r="G21" s="70">
        <v>0</v>
      </c>
      <c r="H21" s="71">
        <f t="shared" si="3"/>
        <v>35674.989999999991</v>
      </c>
    </row>
    <row r="22" spans="1:8" x14ac:dyDescent="0.2">
      <c r="A22" s="45">
        <v>3000</v>
      </c>
      <c r="B22" s="16" t="s">
        <v>77</v>
      </c>
      <c r="C22" s="70">
        <f t="shared" ref="C22:H22" si="5">SUM(C23:C31)</f>
        <v>9118767.0099999998</v>
      </c>
      <c r="D22" s="70">
        <f t="shared" si="5"/>
        <v>-42633.2</v>
      </c>
      <c r="E22" s="70">
        <f t="shared" si="5"/>
        <v>9076133.8100000005</v>
      </c>
      <c r="F22" s="70">
        <f t="shared" si="5"/>
        <v>5907007.8900000006</v>
      </c>
      <c r="G22" s="70">
        <f t="shared" si="5"/>
        <v>104443</v>
      </c>
      <c r="H22" s="71">
        <f t="shared" si="5"/>
        <v>3169125.9199999995</v>
      </c>
    </row>
    <row r="23" spans="1:8" x14ac:dyDescent="0.2">
      <c r="A23" s="45">
        <v>3100</v>
      </c>
      <c r="B23" s="47" t="s">
        <v>78</v>
      </c>
      <c r="C23" s="70">
        <v>7554700.0099999998</v>
      </c>
      <c r="D23" s="70">
        <v>-38271</v>
      </c>
      <c r="E23" s="70">
        <f t="shared" si="2"/>
        <v>7516429.0099999998</v>
      </c>
      <c r="F23" s="70">
        <v>4951900.83</v>
      </c>
      <c r="G23" s="70">
        <v>0</v>
      </c>
      <c r="H23" s="71">
        <f t="shared" si="3"/>
        <v>2564528.1799999997</v>
      </c>
    </row>
    <row r="24" spans="1:8" x14ac:dyDescent="0.2">
      <c r="A24" s="45">
        <v>3200</v>
      </c>
      <c r="B24" s="47" t="s">
        <v>79</v>
      </c>
      <c r="C24" s="70">
        <v>215000</v>
      </c>
      <c r="D24" s="70">
        <v>0</v>
      </c>
      <c r="E24" s="70">
        <f t="shared" si="2"/>
        <v>215000</v>
      </c>
      <c r="F24" s="70">
        <v>83050</v>
      </c>
      <c r="G24" s="70">
        <v>0</v>
      </c>
      <c r="H24" s="71">
        <f t="shared" si="3"/>
        <v>131950</v>
      </c>
    </row>
    <row r="25" spans="1:8" x14ac:dyDescent="0.2">
      <c r="A25" s="45">
        <v>3300</v>
      </c>
      <c r="B25" s="47" t="s">
        <v>80</v>
      </c>
      <c r="C25" s="70">
        <v>5000</v>
      </c>
      <c r="D25" s="70">
        <v>3500</v>
      </c>
      <c r="E25" s="70">
        <f t="shared" si="2"/>
        <v>8500</v>
      </c>
      <c r="F25" s="70">
        <v>6448.28</v>
      </c>
      <c r="G25" s="70">
        <v>0</v>
      </c>
      <c r="H25" s="71">
        <f t="shared" si="3"/>
        <v>2051.7200000000003</v>
      </c>
    </row>
    <row r="26" spans="1:8" x14ac:dyDescent="0.2">
      <c r="A26" s="45">
        <v>3400</v>
      </c>
      <c r="B26" s="47" t="s">
        <v>81</v>
      </c>
      <c r="C26" s="70">
        <v>45000</v>
      </c>
      <c r="D26" s="70">
        <v>0</v>
      </c>
      <c r="E26" s="70">
        <f t="shared" si="2"/>
        <v>45000</v>
      </c>
      <c r="F26" s="70">
        <v>25786.080000000002</v>
      </c>
      <c r="G26" s="70">
        <v>0</v>
      </c>
      <c r="H26" s="71">
        <f t="shared" si="3"/>
        <v>19213.919999999998</v>
      </c>
    </row>
    <row r="27" spans="1:8" x14ac:dyDescent="0.2">
      <c r="A27" s="45">
        <v>3500</v>
      </c>
      <c r="B27" s="47" t="s">
        <v>82</v>
      </c>
      <c r="C27" s="70">
        <v>910000</v>
      </c>
      <c r="D27" s="70">
        <v>38159.97</v>
      </c>
      <c r="E27" s="70">
        <f t="shared" si="2"/>
        <v>948159.97</v>
      </c>
      <c r="F27" s="70">
        <v>712588.59</v>
      </c>
      <c r="G27" s="70">
        <v>0</v>
      </c>
      <c r="H27" s="71">
        <f t="shared" si="3"/>
        <v>235571.38</v>
      </c>
    </row>
    <row r="28" spans="1:8" x14ac:dyDescent="0.2">
      <c r="A28" s="45">
        <v>3600</v>
      </c>
      <c r="B28" s="47" t="s">
        <v>83</v>
      </c>
      <c r="C28" s="70">
        <v>30000</v>
      </c>
      <c r="D28" s="70">
        <v>0</v>
      </c>
      <c r="E28" s="70">
        <f t="shared" si="2"/>
        <v>30000</v>
      </c>
      <c r="F28" s="70">
        <v>12814.65</v>
      </c>
      <c r="G28" s="70">
        <v>0</v>
      </c>
      <c r="H28" s="71">
        <f t="shared" si="3"/>
        <v>17185.349999999999</v>
      </c>
    </row>
    <row r="29" spans="1:8" x14ac:dyDescent="0.2">
      <c r="A29" s="45">
        <v>3700</v>
      </c>
      <c r="B29" s="47" t="s">
        <v>84</v>
      </c>
      <c r="C29" s="70">
        <v>15900</v>
      </c>
      <c r="D29" s="70">
        <v>0</v>
      </c>
      <c r="E29" s="70">
        <f t="shared" si="2"/>
        <v>15900</v>
      </c>
      <c r="F29" s="70">
        <v>1026.2</v>
      </c>
      <c r="G29" s="70">
        <v>0</v>
      </c>
      <c r="H29" s="71">
        <f t="shared" si="3"/>
        <v>14873.8</v>
      </c>
    </row>
    <row r="30" spans="1:8" x14ac:dyDescent="0.2">
      <c r="A30" s="45">
        <v>3800</v>
      </c>
      <c r="B30" s="47" t="s">
        <v>85</v>
      </c>
      <c r="C30" s="70">
        <v>45000</v>
      </c>
      <c r="D30" s="70">
        <v>-4500</v>
      </c>
      <c r="E30" s="70">
        <f t="shared" si="2"/>
        <v>40500</v>
      </c>
      <c r="F30" s="70">
        <v>1572.45</v>
      </c>
      <c r="G30" s="70">
        <v>0</v>
      </c>
      <c r="H30" s="71">
        <f t="shared" si="3"/>
        <v>38927.550000000003</v>
      </c>
    </row>
    <row r="31" spans="1:8" x14ac:dyDescent="0.2">
      <c r="A31" s="45">
        <v>3900</v>
      </c>
      <c r="B31" s="47" t="s">
        <v>86</v>
      </c>
      <c r="C31" s="70">
        <v>298167</v>
      </c>
      <c r="D31" s="70">
        <v>-41522.17</v>
      </c>
      <c r="E31" s="70">
        <f t="shared" si="2"/>
        <v>256644.83000000002</v>
      </c>
      <c r="F31" s="70">
        <v>111820.81</v>
      </c>
      <c r="G31" s="70">
        <v>104443</v>
      </c>
      <c r="H31" s="71">
        <f t="shared" si="3"/>
        <v>144824.02000000002</v>
      </c>
    </row>
    <row r="32" spans="1:8" x14ac:dyDescent="0.2">
      <c r="A32" s="45">
        <v>4000</v>
      </c>
      <c r="B32" s="16" t="s">
        <v>87</v>
      </c>
      <c r="C32" s="70">
        <f t="shared" ref="C32:H32" si="6">SUM(C33:C41)</f>
        <v>0</v>
      </c>
      <c r="D32" s="70">
        <f t="shared" si="6"/>
        <v>0</v>
      </c>
      <c r="E32" s="70">
        <f t="shared" si="6"/>
        <v>0</v>
      </c>
      <c r="F32" s="70">
        <f t="shared" si="6"/>
        <v>0</v>
      </c>
      <c r="G32" s="70">
        <f t="shared" si="6"/>
        <v>0</v>
      </c>
      <c r="H32" s="71">
        <f t="shared" si="6"/>
        <v>0</v>
      </c>
    </row>
    <row r="33" spans="1:8" x14ac:dyDescent="0.2">
      <c r="A33" s="45">
        <v>4100</v>
      </c>
      <c r="B33" s="47" t="s">
        <v>88</v>
      </c>
      <c r="C33" s="70">
        <v>0</v>
      </c>
      <c r="D33" s="70">
        <v>0</v>
      </c>
      <c r="E33" s="70">
        <f t="shared" si="2"/>
        <v>0</v>
      </c>
      <c r="F33" s="70">
        <v>0</v>
      </c>
      <c r="G33" s="70">
        <v>0</v>
      </c>
      <c r="H33" s="71">
        <f t="shared" si="3"/>
        <v>0</v>
      </c>
    </row>
    <row r="34" spans="1:8" x14ac:dyDescent="0.2">
      <c r="A34" s="45">
        <v>4200</v>
      </c>
      <c r="B34" s="47" t="s">
        <v>89</v>
      </c>
      <c r="C34" s="70">
        <v>0</v>
      </c>
      <c r="D34" s="70">
        <v>0</v>
      </c>
      <c r="E34" s="70">
        <f t="shared" si="2"/>
        <v>0</v>
      </c>
      <c r="F34" s="70">
        <v>0</v>
      </c>
      <c r="G34" s="70">
        <v>0</v>
      </c>
      <c r="H34" s="71">
        <f t="shared" si="3"/>
        <v>0</v>
      </c>
    </row>
    <row r="35" spans="1:8" x14ac:dyDescent="0.2">
      <c r="A35" s="45">
        <v>4300</v>
      </c>
      <c r="B35" s="47" t="s">
        <v>90</v>
      </c>
      <c r="C35" s="70">
        <v>0</v>
      </c>
      <c r="D35" s="70">
        <v>0</v>
      </c>
      <c r="E35" s="70">
        <f t="shared" si="2"/>
        <v>0</v>
      </c>
      <c r="F35" s="70">
        <v>0</v>
      </c>
      <c r="G35" s="70">
        <v>0</v>
      </c>
      <c r="H35" s="71">
        <f t="shared" si="3"/>
        <v>0</v>
      </c>
    </row>
    <row r="36" spans="1:8" x14ac:dyDescent="0.2">
      <c r="A36" s="45">
        <v>4400</v>
      </c>
      <c r="B36" s="47" t="s">
        <v>91</v>
      </c>
      <c r="C36" s="70">
        <v>0</v>
      </c>
      <c r="D36" s="70">
        <v>0</v>
      </c>
      <c r="E36" s="70">
        <f t="shared" si="2"/>
        <v>0</v>
      </c>
      <c r="F36" s="70">
        <v>0</v>
      </c>
      <c r="G36" s="70">
        <v>0</v>
      </c>
      <c r="H36" s="71">
        <f t="shared" si="3"/>
        <v>0</v>
      </c>
    </row>
    <row r="37" spans="1:8" x14ac:dyDescent="0.2">
      <c r="A37" s="45">
        <v>4500</v>
      </c>
      <c r="B37" s="47" t="s">
        <v>92</v>
      </c>
      <c r="C37" s="70">
        <v>0</v>
      </c>
      <c r="D37" s="70">
        <v>0</v>
      </c>
      <c r="E37" s="70">
        <f t="shared" si="2"/>
        <v>0</v>
      </c>
      <c r="F37" s="70">
        <v>0</v>
      </c>
      <c r="G37" s="70">
        <v>0</v>
      </c>
      <c r="H37" s="71">
        <f t="shared" si="3"/>
        <v>0</v>
      </c>
    </row>
    <row r="38" spans="1:8" x14ac:dyDescent="0.2">
      <c r="A38" s="45">
        <v>4600</v>
      </c>
      <c r="B38" s="47" t="s">
        <v>93</v>
      </c>
      <c r="C38" s="70">
        <v>0</v>
      </c>
      <c r="D38" s="70">
        <v>0</v>
      </c>
      <c r="E38" s="70">
        <f t="shared" si="2"/>
        <v>0</v>
      </c>
      <c r="F38" s="70">
        <v>0</v>
      </c>
      <c r="G38" s="70">
        <v>0</v>
      </c>
      <c r="H38" s="71">
        <f t="shared" si="3"/>
        <v>0</v>
      </c>
    </row>
    <row r="39" spans="1:8" x14ac:dyDescent="0.2">
      <c r="A39" s="45">
        <v>4700</v>
      </c>
      <c r="B39" s="47" t="s">
        <v>94</v>
      </c>
      <c r="C39" s="70">
        <v>0</v>
      </c>
      <c r="D39" s="70">
        <v>0</v>
      </c>
      <c r="E39" s="70">
        <f t="shared" si="2"/>
        <v>0</v>
      </c>
      <c r="F39" s="70">
        <v>0</v>
      </c>
      <c r="G39" s="70">
        <v>0</v>
      </c>
      <c r="H39" s="71">
        <f t="shared" si="3"/>
        <v>0</v>
      </c>
    </row>
    <row r="40" spans="1:8" x14ac:dyDescent="0.2">
      <c r="A40" s="45">
        <v>4800</v>
      </c>
      <c r="B40" s="47" t="s">
        <v>95</v>
      </c>
      <c r="C40" s="70">
        <v>0</v>
      </c>
      <c r="D40" s="70">
        <v>0</v>
      </c>
      <c r="E40" s="70">
        <f t="shared" si="2"/>
        <v>0</v>
      </c>
      <c r="F40" s="70">
        <v>0</v>
      </c>
      <c r="G40" s="70">
        <v>0</v>
      </c>
      <c r="H40" s="71">
        <f t="shared" si="3"/>
        <v>0</v>
      </c>
    </row>
    <row r="41" spans="1:8" x14ac:dyDescent="0.2">
      <c r="A41" s="45">
        <v>4900</v>
      </c>
      <c r="B41" s="47" t="s">
        <v>96</v>
      </c>
      <c r="C41" s="70">
        <v>0</v>
      </c>
      <c r="D41" s="70">
        <v>0</v>
      </c>
      <c r="E41" s="70">
        <f t="shared" si="2"/>
        <v>0</v>
      </c>
      <c r="F41" s="70">
        <v>0</v>
      </c>
      <c r="G41" s="70">
        <v>0</v>
      </c>
      <c r="H41" s="71">
        <f t="shared" si="3"/>
        <v>0</v>
      </c>
    </row>
    <row r="42" spans="1:8" x14ac:dyDescent="0.2">
      <c r="A42" s="45">
        <v>5000</v>
      </c>
      <c r="B42" s="16" t="s">
        <v>97</v>
      </c>
      <c r="C42" s="70">
        <f t="shared" ref="C42:H42" si="7">SUM(C43:C51)</f>
        <v>88000</v>
      </c>
      <c r="D42" s="70">
        <f t="shared" si="7"/>
        <v>0</v>
      </c>
      <c r="E42" s="70">
        <f t="shared" si="7"/>
        <v>88000</v>
      </c>
      <c r="F42" s="70">
        <f t="shared" si="7"/>
        <v>39344.83</v>
      </c>
      <c r="G42" s="70">
        <f t="shared" si="7"/>
        <v>0</v>
      </c>
      <c r="H42" s="71">
        <f t="shared" si="7"/>
        <v>48655.17</v>
      </c>
    </row>
    <row r="43" spans="1:8" x14ac:dyDescent="0.2">
      <c r="A43" s="45">
        <v>5100</v>
      </c>
      <c r="B43" s="47" t="s">
        <v>98</v>
      </c>
      <c r="C43" s="70">
        <v>88000</v>
      </c>
      <c r="D43" s="70">
        <v>0</v>
      </c>
      <c r="E43" s="70">
        <f t="shared" si="2"/>
        <v>88000</v>
      </c>
      <c r="F43" s="70">
        <v>39344.83</v>
      </c>
      <c r="G43" s="70">
        <v>0</v>
      </c>
      <c r="H43" s="71">
        <f t="shared" si="3"/>
        <v>48655.17</v>
      </c>
    </row>
    <row r="44" spans="1:8" x14ac:dyDescent="0.2">
      <c r="A44" s="45">
        <v>5200</v>
      </c>
      <c r="B44" s="47" t="s">
        <v>99</v>
      </c>
      <c r="C44" s="70">
        <v>0</v>
      </c>
      <c r="D44" s="70">
        <v>0</v>
      </c>
      <c r="E44" s="70">
        <f t="shared" si="2"/>
        <v>0</v>
      </c>
      <c r="F44" s="70">
        <v>0</v>
      </c>
      <c r="G44" s="70">
        <v>0</v>
      </c>
      <c r="H44" s="71">
        <f t="shared" si="3"/>
        <v>0</v>
      </c>
    </row>
    <row r="45" spans="1:8" x14ac:dyDescent="0.2">
      <c r="A45" s="45">
        <v>5300</v>
      </c>
      <c r="B45" s="47" t="s">
        <v>100</v>
      </c>
      <c r="C45" s="70">
        <v>0</v>
      </c>
      <c r="D45" s="70">
        <v>0</v>
      </c>
      <c r="E45" s="70">
        <f t="shared" si="2"/>
        <v>0</v>
      </c>
      <c r="F45" s="70">
        <v>0</v>
      </c>
      <c r="G45" s="70">
        <v>0</v>
      </c>
      <c r="H45" s="71">
        <f t="shared" si="3"/>
        <v>0</v>
      </c>
    </row>
    <row r="46" spans="1:8" x14ac:dyDescent="0.2">
      <c r="A46" s="45">
        <v>5400</v>
      </c>
      <c r="B46" s="47" t="s">
        <v>101</v>
      </c>
      <c r="C46" s="70">
        <v>0</v>
      </c>
      <c r="D46" s="70">
        <v>0</v>
      </c>
      <c r="E46" s="70">
        <f t="shared" si="2"/>
        <v>0</v>
      </c>
      <c r="F46" s="70">
        <v>0</v>
      </c>
      <c r="G46" s="70">
        <v>0</v>
      </c>
      <c r="H46" s="71">
        <f t="shared" si="3"/>
        <v>0</v>
      </c>
    </row>
    <row r="47" spans="1:8" x14ac:dyDescent="0.2">
      <c r="A47" s="45">
        <v>5500</v>
      </c>
      <c r="B47" s="47" t="s">
        <v>102</v>
      </c>
      <c r="C47" s="70">
        <v>0</v>
      </c>
      <c r="D47" s="70">
        <v>0</v>
      </c>
      <c r="E47" s="70">
        <f t="shared" si="2"/>
        <v>0</v>
      </c>
      <c r="F47" s="70">
        <v>0</v>
      </c>
      <c r="G47" s="70">
        <v>0</v>
      </c>
      <c r="H47" s="71">
        <f t="shared" si="3"/>
        <v>0</v>
      </c>
    </row>
    <row r="48" spans="1:8" x14ac:dyDescent="0.2">
      <c r="A48" s="45">
        <v>5600</v>
      </c>
      <c r="B48" s="47" t="s">
        <v>103</v>
      </c>
      <c r="C48" s="70">
        <v>0</v>
      </c>
      <c r="D48" s="70">
        <v>0</v>
      </c>
      <c r="E48" s="70">
        <f t="shared" si="2"/>
        <v>0</v>
      </c>
      <c r="F48" s="70">
        <v>0</v>
      </c>
      <c r="G48" s="70">
        <v>0</v>
      </c>
      <c r="H48" s="71">
        <f t="shared" si="3"/>
        <v>0</v>
      </c>
    </row>
    <row r="49" spans="1:8" x14ac:dyDescent="0.2">
      <c r="A49" s="45">
        <v>5700</v>
      </c>
      <c r="B49" s="47" t="s">
        <v>104</v>
      </c>
      <c r="C49" s="70">
        <v>0</v>
      </c>
      <c r="D49" s="70">
        <v>0</v>
      </c>
      <c r="E49" s="70">
        <f t="shared" si="2"/>
        <v>0</v>
      </c>
      <c r="F49" s="70">
        <v>0</v>
      </c>
      <c r="G49" s="70">
        <v>0</v>
      </c>
      <c r="H49" s="71">
        <f t="shared" si="3"/>
        <v>0</v>
      </c>
    </row>
    <row r="50" spans="1:8" x14ac:dyDescent="0.2">
      <c r="A50" s="45">
        <v>5800</v>
      </c>
      <c r="B50" s="47" t="s">
        <v>105</v>
      </c>
      <c r="C50" s="70">
        <v>0</v>
      </c>
      <c r="D50" s="70">
        <v>0</v>
      </c>
      <c r="E50" s="70">
        <f t="shared" si="2"/>
        <v>0</v>
      </c>
      <c r="F50" s="70">
        <v>0</v>
      </c>
      <c r="G50" s="70">
        <v>0</v>
      </c>
      <c r="H50" s="71">
        <f t="shared" si="3"/>
        <v>0</v>
      </c>
    </row>
    <row r="51" spans="1:8" x14ac:dyDescent="0.2">
      <c r="A51" s="45">
        <v>5900</v>
      </c>
      <c r="B51" s="47" t="s">
        <v>106</v>
      </c>
      <c r="C51" s="70">
        <v>0</v>
      </c>
      <c r="D51" s="70">
        <v>0</v>
      </c>
      <c r="E51" s="70">
        <f t="shared" si="2"/>
        <v>0</v>
      </c>
      <c r="F51" s="70">
        <v>0</v>
      </c>
      <c r="G51" s="70">
        <v>0</v>
      </c>
      <c r="H51" s="71">
        <f t="shared" si="3"/>
        <v>0</v>
      </c>
    </row>
    <row r="52" spans="1:8" x14ac:dyDescent="0.2">
      <c r="A52" s="45">
        <v>6000</v>
      </c>
      <c r="B52" s="16" t="s">
        <v>129</v>
      </c>
      <c r="C52" s="70">
        <f t="shared" ref="C52:H52" si="8">SUM(C53:C55)</f>
        <v>480000</v>
      </c>
      <c r="D52" s="70">
        <f t="shared" si="8"/>
        <v>-46647.37</v>
      </c>
      <c r="E52" s="70">
        <f t="shared" si="8"/>
        <v>433352.63</v>
      </c>
      <c r="F52" s="70">
        <f t="shared" si="8"/>
        <v>265200</v>
      </c>
      <c r="G52" s="70">
        <f t="shared" si="8"/>
        <v>0</v>
      </c>
      <c r="H52" s="71">
        <f t="shared" si="8"/>
        <v>168152.63</v>
      </c>
    </row>
    <row r="53" spans="1:8" x14ac:dyDescent="0.2">
      <c r="A53" s="45">
        <v>6100</v>
      </c>
      <c r="B53" s="47" t="s">
        <v>107</v>
      </c>
      <c r="C53" s="70">
        <v>480000</v>
      </c>
      <c r="D53" s="70">
        <v>-46647.37</v>
      </c>
      <c r="E53" s="70">
        <f t="shared" si="2"/>
        <v>433352.63</v>
      </c>
      <c r="F53" s="70">
        <v>265200</v>
      </c>
      <c r="G53" s="70">
        <v>0</v>
      </c>
      <c r="H53" s="71">
        <f t="shared" si="3"/>
        <v>168152.63</v>
      </c>
    </row>
    <row r="54" spans="1:8" x14ac:dyDescent="0.2">
      <c r="A54" s="45">
        <v>6200</v>
      </c>
      <c r="B54" s="47" t="s">
        <v>108</v>
      </c>
      <c r="C54" s="70">
        <v>0</v>
      </c>
      <c r="D54" s="70">
        <v>0</v>
      </c>
      <c r="E54" s="70">
        <f t="shared" si="2"/>
        <v>0</v>
      </c>
      <c r="F54" s="70">
        <v>0</v>
      </c>
      <c r="G54" s="70">
        <v>0</v>
      </c>
      <c r="H54" s="71">
        <f t="shared" si="3"/>
        <v>0</v>
      </c>
    </row>
    <row r="55" spans="1:8" x14ac:dyDescent="0.2">
      <c r="A55" s="45">
        <v>6300</v>
      </c>
      <c r="B55" s="47" t="s">
        <v>109</v>
      </c>
      <c r="C55" s="70">
        <v>0</v>
      </c>
      <c r="D55" s="70">
        <v>0</v>
      </c>
      <c r="E55" s="70">
        <f t="shared" si="2"/>
        <v>0</v>
      </c>
      <c r="F55" s="70">
        <v>0</v>
      </c>
      <c r="G55" s="70">
        <v>0</v>
      </c>
      <c r="H55" s="71">
        <f t="shared" si="3"/>
        <v>0</v>
      </c>
    </row>
    <row r="56" spans="1:8" x14ac:dyDescent="0.2">
      <c r="A56" s="45">
        <v>7000</v>
      </c>
      <c r="B56" s="16" t="s">
        <v>110</v>
      </c>
      <c r="C56" s="70">
        <f t="shared" ref="C56:H56" si="9">SUM(C57:C63)</f>
        <v>0</v>
      </c>
      <c r="D56" s="70">
        <f t="shared" si="9"/>
        <v>0</v>
      </c>
      <c r="E56" s="70">
        <f t="shared" si="9"/>
        <v>0</v>
      </c>
      <c r="F56" s="70">
        <f t="shared" si="9"/>
        <v>0</v>
      </c>
      <c r="G56" s="70">
        <f t="shared" si="9"/>
        <v>0</v>
      </c>
      <c r="H56" s="71">
        <f t="shared" si="9"/>
        <v>0</v>
      </c>
    </row>
    <row r="57" spans="1:8" x14ac:dyDescent="0.2">
      <c r="A57" s="45">
        <v>7100</v>
      </c>
      <c r="B57" s="47" t="s">
        <v>111</v>
      </c>
      <c r="C57" s="70">
        <v>0</v>
      </c>
      <c r="D57" s="70">
        <v>0</v>
      </c>
      <c r="E57" s="70">
        <f t="shared" si="2"/>
        <v>0</v>
      </c>
      <c r="F57" s="70">
        <v>0</v>
      </c>
      <c r="G57" s="70">
        <v>0</v>
      </c>
      <c r="H57" s="71">
        <f t="shared" si="3"/>
        <v>0</v>
      </c>
    </row>
    <row r="58" spans="1:8" x14ac:dyDescent="0.2">
      <c r="A58" s="45">
        <v>7200</v>
      </c>
      <c r="B58" s="47" t="s">
        <v>112</v>
      </c>
      <c r="C58" s="70">
        <v>0</v>
      </c>
      <c r="D58" s="70">
        <v>0</v>
      </c>
      <c r="E58" s="70">
        <f t="shared" si="2"/>
        <v>0</v>
      </c>
      <c r="F58" s="70">
        <v>0</v>
      </c>
      <c r="G58" s="70">
        <v>0</v>
      </c>
      <c r="H58" s="71">
        <f t="shared" si="3"/>
        <v>0</v>
      </c>
    </row>
    <row r="59" spans="1:8" x14ac:dyDescent="0.2">
      <c r="A59" s="45">
        <v>7300</v>
      </c>
      <c r="B59" s="47" t="s">
        <v>113</v>
      </c>
      <c r="C59" s="70">
        <v>0</v>
      </c>
      <c r="D59" s="70">
        <v>0</v>
      </c>
      <c r="E59" s="70">
        <f t="shared" si="2"/>
        <v>0</v>
      </c>
      <c r="F59" s="70">
        <v>0</v>
      </c>
      <c r="G59" s="70">
        <v>0</v>
      </c>
      <c r="H59" s="71">
        <f t="shared" si="3"/>
        <v>0</v>
      </c>
    </row>
    <row r="60" spans="1:8" x14ac:dyDescent="0.2">
      <c r="A60" s="45">
        <v>7400</v>
      </c>
      <c r="B60" s="47" t="s">
        <v>114</v>
      </c>
      <c r="C60" s="70">
        <v>0</v>
      </c>
      <c r="D60" s="70">
        <v>0</v>
      </c>
      <c r="E60" s="70">
        <f t="shared" si="2"/>
        <v>0</v>
      </c>
      <c r="F60" s="70">
        <v>0</v>
      </c>
      <c r="G60" s="70">
        <v>0</v>
      </c>
      <c r="H60" s="71">
        <f t="shared" si="3"/>
        <v>0</v>
      </c>
    </row>
    <row r="61" spans="1:8" x14ac:dyDescent="0.2">
      <c r="A61" s="45">
        <v>7500</v>
      </c>
      <c r="B61" s="47" t="s">
        <v>115</v>
      </c>
      <c r="C61" s="70">
        <v>0</v>
      </c>
      <c r="D61" s="70">
        <v>0</v>
      </c>
      <c r="E61" s="70">
        <f t="shared" si="2"/>
        <v>0</v>
      </c>
      <c r="F61" s="70">
        <v>0</v>
      </c>
      <c r="G61" s="70">
        <v>0</v>
      </c>
      <c r="H61" s="71">
        <f t="shared" si="3"/>
        <v>0</v>
      </c>
    </row>
    <row r="62" spans="1:8" x14ac:dyDescent="0.2">
      <c r="A62" s="45">
        <v>7600</v>
      </c>
      <c r="B62" s="47" t="s">
        <v>116</v>
      </c>
      <c r="C62" s="70">
        <v>0</v>
      </c>
      <c r="D62" s="70">
        <v>0</v>
      </c>
      <c r="E62" s="70">
        <f t="shared" si="2"/>
        <v>0</v>
      </c>
      <c r="F62" s="70">
        <v>0</v>
      </c>
      <c r="G62" s="70">
        <v>0</v>
      </c>
      <c r="H62" s="71">
        <f t="shared" si="3"/>
        <v>0</v>
      </c>
    </row>
    <row r="63" spans="1:8" x14ac:dyDescent="0.2">
      <c r="A63" s="45">
        <v>7900</v>
      </c>
      <c r="B63" s="47" t="s">
        <v>117</v>
      </c>
      <c r="C63" s="70">
        <v>0</v>
      </c>
      <c r="D63" s="70">
        <v>0</v>
      </c>
      <c r="E63" s="70">
        <f t="shared" si="2"/>
        <v>0</v>
      </c>
      <c r="F63" s="70">
        <v>0</v>
      </c>
      <c r="G63" s="70">
        <v>0</v>
      </c>
      <c r="H63" s="71">
        <f t="shared" si="3"/>
        <v>0</v>
      </c>
    </row>
    <row r="64" spans="1:8" x14ac:dyDescent="0.2">
      <c r="A64" s="45">
        <v>8000</v>
      </c>
      <c r="B64" s="16" t="s">
        <v>118</v>
      </c>
      <c r="C64" s="70">
        <f t="shared" ref="C64:H64" si="10">SUM(C65:C67)</f>
        <v>0</v>
      </c>
      <c r="D64" s="70">
        <f t="shared" si="10"/>
        <v>0</v>
      </c>
      <c r="E64" s="70">
        <f t="shared" si="10"/>
        <v>0</v>
      </c>
      <c r="F64" s="70">
        <f t="shared" si="10"/>
        <v>0</v>
      </c>
      <c r="G64" s="70">
        <f t="shared" si="10"/>
        <v>0</v>
      </c>
      <c r="H64" s="71">
        <f t="shared" si="10"/>
        <v>0</v>
      </c>
    </row>
    <row r="65" spans="1:8" x14ac:dyDescent="0.2">
      <c r="A65" s="45">
        <v>8100</v>
      </c>
      <c r="B65" s="47" t="s">
        <v>119</v>
      </c>
      <c r="C65" s="70">
        <v>0</v>
      </c>
      <c r="D65" s="70">
        <v>0</v>
      </c>
      <c r="E65" s="70">
        <f t="shared" si="2"/>
        <v>0</v>
      </c>
      <c r="F65" s="70">
        <v>0</v>
      </c>
      <c r="G65" s="70">
        <v>0</v>
      </c>
      <c r="H65" s="71">
        <f t="shared" si="3"/>
        <v>0</v>
      </c>
    </row>
    <row r="66" spans="1:8" x14ac:dyDescent="0.2">
      <c r="A66" s="45">
        <v>8300</v>
      </c>
      <c r="B66" s="47" t="s">
        <v>120</v>
      </c>
      <c r="C66" s="70">
        <v>0</v>
      </c>
      <c r="D66" s="70">
        <v>0</v>
      </c>
      <c r="E66" s="70">
        <f t="shared" si="2"/>
        <v>0</v>
      </c>
      <c r="F66" s="70">
        <v>0</v>
      </c>
      <c r="G66" s="70">
        <v>0</v>
      </c>
      <c r="H66" s="71">
        <f t="shared" si="3"/>
        <v>0</v>
      </c>
    </row>
    <row r="67" spans="1:8" x14ac:dyDescent="0.2">
      <c r="A67" s="45">
        <v>8500</v>
      </c>
      <c r="B67" s="47" t="s">
        <v>121</v>
      </c>
      <c r="C67" s="70">
        <v>0</v>
      </c>
      <c r="D67" s="70">
        <v>0</v>
      </c>
      <c r="E67" s="70">
        <f t="shared" si="2"/>
        <v>0</v>
      </c>
      <c r="F67" s="70">
        <v>0</v>
      </c>
      <c r="G67" s="70">
        <v>0</v>
      </c>
      <c r="H67" s="71">
        <f t="shared" si="3"/>
        <v>0</v>
      </c>
    </row>
    <row r="68" spans="1:8" x14ac:dyDescent="0.2">
      <c r="A68" s="45">
        <v>9000</v>
      </c>
      <c r="B68" s="16" t="s">
        <v>130</v>
      </c>
      <c r="C68" s="70">
        <f t="shared" ref="C68:H68" si="11">SUM(C69:C75)</f>
        <v>0</v>
      </c>
      <c r="D68" s="70">
        <f t="shared" si="11"/>
        <v>0</v>
      </c>
      <c r="E68" s="70">
        <f t="shared" si="11"/>
        <v>0</v>
      </c>
      <c r="F68" s="70">
        <f t="shared" si="11"/>
        <v>0</v>
      </c>
      <c r="G68" s="70">
        <f t="shared" si="11"/>
        <v>0</v>
      </c>
      <c r="H68" s="71">
        <f t="shared" si="11"/>
        <v>0</v>
      </c>
    </row>
    <row r="69" spans="1:8" x14ac:dyDescent="0.2">
      <c r="A69" s="45">
        <v>9100</v>
      </c>
      <c r="B69" s="47" t="s">
        <v>122</v>
      </c>
      <c r="C69" s="70">
        <v>0</v>
      </c>
      <c r="D69" s="70">
        <v>0</v>
      </c>
      <c r="E69" s="70">
        <f t="shared" si="2"/>
        <v>0</v>
      </c>
      <c r="F69" s="70">
        <v>0</v>
      </c>
      <c r="G69" s="70">
        <v>0</v>
      </c>
      <c r="H69" s="71">
        <f t="shared" si="3"/>
        <v>0</v>
      </c>
    </row>
    <row r="70" spans="1:8" x14ac:dyDescent="0.2">
      <c r="A70" s="45">
        <v>9200</v>
      </c>
      <c r="B70" s="47" t="s">
        <v>123</v>
      </c>
      <c r="C70" s="70">
        <v>0</v>
      </c>
      <c r="D70" s="70">
        <v>0</v>
      </c>
      <c r="E70" s="70">
        <f t="shared" ref="E70:E74" si="12">C70+D70</f>
        <v>0</v>
      </c>
      <c r="F70" s="70">
        <v>0</v>
      </c>
      <c r="G70" s="70">
        <v>0</v>
      </c>
      <c r="H70" s="71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0">
        <v>0</v>
      </c>
      <c r="D71" s="70">
        <v>0</v>
      </c>
      <c r="E71" s="70">
        <f t="shared" si="12"/>
        <v>0</v>
      </c>
      <c r="F71" s="70">
        <v>0</v>
      </c>
      <c r="G71" s="70">
        <v>0</v>
      </c>
      <c r="H71" s="71">
        <f t="shared" si="13"/>
        <v>0</v>
      </c>
    </row>
    <row r="72" spans="1:8" x14ac:dyDescent="0.2">
      <c r="A72" s="45">
        <v>9400</v>
      </c>
      <c r="B72" s="47" t="s">
        <v>125</v>
      </c>
      <c r="C72" s="70">
        <v>0</v>
      </c>
      <c r="D72" s="70">
        <v>0</v>
      </c>
      <c r="E72" s="70">
        <f t="shared" si="12"/>
        <v>0</v>
      </c>
      <c r="F72" s="70">
        <v>0</v>
      </c>
      <c r="G72" s="70">
        <v>0</v>
      </c>
      <c r="H72" s="71">
        <f t="shared" si="13"/>
        <v>0</v>
      </c>
    </row>
    <row r="73" spans="1:8" x14ac:dyDescent="0.2">
      <c r="A73" s="45">
        <v>9500</v>
      </c>
      <c r="B73" s="47" t="s">
        <v>126</v>
      </c>
      <c r="C73" s="70">
        <v>0</v>
      </c>
      <c r="D73" s="70">
        <v>0</v>
      </c>
      <c r="E73" s="70">
        <f t="shared" si="12"/>
        <v>0</v>
      </c>
      <c r="F73" s="70">
        <v>0</v>
      </c>
      <c r="G73" s="70">
        <v>0</v>
      </c>
      <c r="H73" s="71">
        <f t="shared" si="13"/>
        <v>0</v>
      </c>
    </row>
    <row r="74" spans="1:8" x14ac:dyDescent="0.2">
      <c r="A74" s="45">
        <v>9600</v>
      </c>
      <c r="B74" s="47" t="s">
        <v>127</v>
      </c>
      <c r="C74" s="70">
        <v>0</v>
      </c>
      <c r="D74" s="70">
        <v>0</v>
      </c>
      <c r="E74" s="70">
        <f t="shared" si="12"/>
        <v>0</v>
      </c>
      <c r="F74" s="70">
        <v>0</v>
      </c>
      <c r="G74" s="70">
        <v>0</v>
      </c>
      <c r="H74" s="71">
        <f t="shared" si="13"/>
        <v>0</v>
      </c>
    </row>
    <row r="75" spans="1:8" x14ac:dyDescent="0.2">
      <c r="A75" s="48">
        <v>9900</v>
      </c>
      <c r="B75" s="49" t="s">
        <v>128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3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6" t="s">
        <v>274</v>
      </c>
      <c r="B79" s="55" t="s">
        <v>275</v>
      </c>
      <c r="C79" s="55"/>
      <c r="D79" s="75" t="s">
        <v>276</v>
      </c>
    </row>
    <row r="80" spans="1:8" ht="22.5" customHeight="1" x14ac:dyDescent="0.2">
      <c r="A80" s="55" t="s">
        <v>277</v>
      </c>
      <c r="B80" s="55" t="s">
        <v>278</v>
      </c>
      <c r="C80" s="55"/>
      <c r="D80" s="55" t="s">
        <v>279</v>
      </c>
    </row>
    <row r="81" spans="1:4" x14ac:dyDescent="0.2">
      <c r="A81" s="56" t="s">
        <v>280</v>
      </c>
      <c r="B81" s="55" t="s">
        <v>281</v>
      </c>
      <c r="C81" s="56"/>
      <c r="D81" s="56" t="s">
        <v>282</v>
      </c>
    </row>
    <row r="82" spans="1:4" x14ac:dyDescent="0.2">
      <c r="A82" s="56" t="s">
        <v>283</v>
      </c>
      <c r="B82" s="55" t="s">
        <v>164</v>
      </c>
      <c r="C82" s="56"/>
      <c r="D82" s="56" t="s">
        <v>164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35" sqref="A3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E23" sqref="E22:E2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6" t="s">
        <v>269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0">
        <f t="shared" ref="C3:H3" si="0">SUM(C4:C8)</f>
        <v>21900083</v>
      </c>
      <c r="D3" s="60">
        <f t="shared" si="0"/>
        <v>93294.74</v>
      </c>
      <c r="E3" s="60">
        <f t="shared" si="0"/>
        <v>21993377.740000002</v>
      </c>
      <c r="F3" s="60">
        <f t="shared" si="0"/>
        <v>13680190.09</v>
      </c>
      <c r="G3" s="60">
        <f t="shared" si="0"/>
        <v>6367016.96</v>
      </c>
      <c r="H3" s="61">
        <f t="shared" si="0"/>
        <v>8313187.6500000013</v>
      </c>
    </row>
    <row r="4" spans="1:8" x14ac:dyDescent="0.2">
      <c r="A4" s="34">
        <v>1</v>
      </c>
      <c r="B4" s="35" t="s">
        <v>14</v>
      </c>
      <c r="C4" s="64">
        <v>21332083</v>
      </c>
      <c r="D4" s="64">
        <v>46647.37</v>
      </c>
      <c r="E4" s="64">
        <f>C4+D4</f>
        <v>21378730.370000001</v>
      </c>
      <c r="F4" s="64">
        <v>13375645.26</v>
      </c>
      <c r="G4" s="64">
        <v>6367016.96</v>
      </c>
      <c r="H4" s="71">
        <f t="shared" ref="H4:H5" si="1">E4-F4</f>
        <v>8003085.1100000013</v>
      </c>
    </row>
    <row r="5" spans="1:8" x14ac:dyDescent="0.2">
      <c r="A5" s="34">
        <v>2</v>
      </c>
      <c r="B5" s="35" t="s">
        <v>15</v>
      </c>
      <c r="C5" s="64">
        <v>568000</v>
      </c>
      <c r="D5" s="64">
        <v>46647.37</v>
      </c>
      <c r="E5" s="64">
        <f t="shared" ref="E5:E7" si="2">C5+D5</f>
        <v>614647.37</v>
      </c>
      <c r="F5" s="64">
        <v>304544.83</v>
      </c>
      <c r="G5" s="64">
        <v>0</v>
      </c>
      <c r="H5" s="71">
        <f t="shared" si="1"/>
        <v>310102.53999999998</v>
      </c>
    </row>
    <row r="6" spans="1:8" x14ac:dyDescent="0.2">
      <c r="A6" s="34">
        <v>3</v>
      </c>
      <c r="B6" s="35" t="s">
        <v>17</v>
      </c>
      <c r="C6" s="64">
        <v>0</v>
      </c>
      <c r="D6" s="64">
        <v>0</v>
      </c>
      <c r="E6" s="64">
        <f t="shared" si="2"/>
        <v>0</v>
      </c>
      <c r="F6" s="64">
        <v>0</v>
      </c>
      <c r="G6" s="64">
        <v>0</v>
      </c>
      <c r="H6" s="71">
        <f>E6-F6</f>
        <v>0</v>
      </c>
    </row>
    <row r="7" spans="1:8" x14ac:dyDescent="0.2">
      <c r="A7" s="34">
        <v>4</v>
      </c>
      <c r="B7" s="35" t="s">
        <v>144</v>
      </c>
      <c r="C7" s="64">
        <v>0</v>
      </c>
      <c r="D7" s="64">
        <v>0</v>
      </c>
      <c r="E7" s="64">
        <f t="shared" si="2"/>
        <v>0</v>
      </c>
      <c r="F7" s="64">
        <v>0</v>
      </c>
      <c r="G7" s="64">
        <v>0</v>
      </c>
      <c r="H7" s="71">
        <f>E7-F7</f>
        <v>0</v>
      </c>
    </row>
    <row r="8" spans="1:8" x14ac:dyDescent="0.2">
      <c r="A8" s="36">
        <v>5</v>
      </c>
      <c r="B8" s="37" t="s">
        <v>119</v>
      </c>
      <c r="C8" s="65">
        <v>0</v>
      </c>
      <c r="D8" s="65">
        <v>0</v>
      </c>
      <c r="E8" s="65">
        <f>C8+D8</f>
        <v>0</v>
      </c>
      <c r="F8" s="65">
        <v>0</v>
      </c>
      <c r="G8" s="65">
        <v>0</v>
      </c>
      <c r="H8" s="73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2" topLeftCell="A3" activePane="bottomLeft" state="frozen"/>
      <selection pane="bottomLeft" activeCell="E21" sqref="E2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3" width="23.6640625" style="1" customWidth="1"/>
    <col min="4" max="4" width="18.33203125" style="1" customWidth="1"/>
    <col min="5" max="5" width="34.6640625" style="1" customWidth="1"/>
    <col min="6" max="8" width="18.33203125" style="1" customWidth="1"/>
    <col min="9" max="16384" width="12" style="1"/>
  </cols>
  <sheetData>
    <row r="1" spans="1:8" ht="50.1" customHeight="1" x14ac:dyDescent="0.2">
      <c r="A1" s="76" t="s">
        <v>273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21900083</v>
      </c>
      <c r="D3" s="6">
        <v>0</v>
      </c>
      <c r="E3" s="6">
        <f t="shared" ref="E3:E12" si="0">C3+D3</f>
        <v>21900083</v>
      </c>
      <c r="F3" s="6">
        <v>0</v>
      </c>
      <c r="G3" s="6">
        <v>0</v>
      </c>
      <c r="H3" s="6">
        <f t="shared" ref="H3:H12" si="1">E3-F3</f>
        <v>21900083</v>
      </c>
    </row>
    <row r="4" spans="1:8" x14ac:dyDescent="0.2">
      <c r="A4" s="1">
        <v>8101</v>
      </c>
      <c r="C4" s="1">
        <v>1106678</v>
      </c>
      <c r="D4" s="1">
        <v>0</v>
      </c>
      <c r="E4" s="1">
        <f t="shared" si="0"/>
        <v>1106678</v>
      </c>
      <c r="F4" s="1">
        <v>0</v>
      </c>
      <c r="G4" s="1">
        <v>0</v>
      </c>
      <c r="H4" s="1">
        <f t="shared" si="1"/>
        <v>1106678</v>
      </c>
    </row>
    <row r="5" spans="1:8" x14ac:dyDescent="0.2">
      <c r="A5" s="1">
        <v>8102</v>
      </c>
      <c r="C5" s="1">
        <v>2206948</v>
      </c>
      <c r="D5" s="1">
        <v>0</v>
      </c>
      <c r="E5" s="1">
        <f t="shared" si="0"/>
        <v>2206948</v>
      </c>
      <c r="F5" s="1">
        <v>0</v>
      </c>
      <c r="G5" s="1">
        <v>0</v>
      </c>
      <c r="H5" s="1">
        <f t="shared" si="1"/>
        <v>2206948</v>
      </c>
    </row>
    <row r="6" spans="1:8" x14ac:dyDescent="0.2">
      <c r="A6" s="1">
        <v>8103</v>
      </c>
      <c r="C6" s="1">
        <v>261926.27</v>
      </c>
      <c r="D6" s="1">
        <v>0</v>
      </c>
      <c r="E6" s="1">
        <f t="shared" si="0"/>
        <v>261926.27</v>
      </c>
      <c r="F6" s="1">
        <v>0</v>
      </c>
      <c r="G6" s="1">
        <v>0</v>
      </c>
      <c r="H6" s="1">
        <f t="shared" si="1"/>
        <v>261926.27</v>
      </c>
    </row>
    <row r="7" spans="1:8" x14ac:dyDescent="0.2">
      <c r="A7" s="1">
        <v>8104</v>
      </c>
      <c r="C7" s="1">
        <v>2821193.72</v>
      </c>
      <c r="D7" s="1">
        <v>0</v>
      </c>
      <c r="E7" s="1">
        <f t="shared" si="0"/>
        <v>2821193.72</v>
      </c>
      <c r="F7" s="1">
        <v>0</v>
      </c>
      <c r="G7" s="1">
        <v>0</v>
      </c>
      <c r="H7" s="1">
        <f t="shared" si="1"/>
        <v>2821193.72</v>
      </c>
    </row>
    <row r="8" spans="1:8" x14ac:dyDescent="0.2">
      <c r="A8" s="1">
        <v>8105</v>
      </c>
      <c r="C8" s="1">
        <v>474078.53</v>
      </c>
      <c r="D8" s="1">
        <v>0</v>
      </c>
      <c r="E8" s="1">
        <f t="shared" si="0"/>
        <v>474078.53</v>
      </c>
      <c r="F8" s="1">
        <v>0</v>
      </c>
      <c r="G8" s="1">
        <v>0</v>
      </c>
      <c r="H8" s="1">
        <f t="shared" si="1"/>
        <v>474078.53</v>
      </c>
    </row>
    <row r="9" spans="1:8" x14ac:dyDescent="0.2">
      <c r="A9" s="1">
        <v>8106</v>
      </c>
      <c r="C9" s="1">
        <v>9767714.7100000009</v>
      </c>
      <c r="D9" s="1">
        <v>0</v>
      </c>
      <c r="E9" s="1">
        <f t="shared" si="0"/>
        <v>9767714.7100000009</v>
      </c>
      <c r="F9" s="1">
        <v>0</v>
      </c>
      <c r="G9" s="1">
        <v>0</v>
      </c>
      <c r="H9" s="1">
        <f t="shared" si="1"/>
        <v>9767714.7100000009</v>
      </c>
    </row>
    <row r="10" spans="1:8" x14ac:dyDescent="0.2">
      <c r="A10" s="1">
        <v>8107</v>
      </c>
      <c r="C10" s="1">
        <v>2077170.64</v>
      </c>
      <c r="D10" s="1">
        <v>0</v>
      </c>
      <c r="E10" s="1">
        <f t="shared" si="0"/>
        <v>2077170.64</v>
      </c>
      <c r="F10" s="1">
        <v>0</v>
      </c>
      <c r="G10" s="1">
        <v>0</v>
      </c>
      <c r="H10" s="1">
        <f t="shared" si="1"/>
        <v>2077170.64</v>
      </c>
    </row>
    <row r="11" spans="1:8" x14ac:dyDescent="0.2">
      <c r="A11" s="1">
        <v>8108</v>
      </c>
      <c r="C11" s="1">
        <v>2467689.11</v>
      </c>
      <c r="D11" s="1">
        <v>0</v>
      </c>
      <c r="E11" s="1">
        <f t="shared" si="0"/>
        <v>2467689.11</v>
      </c>
      <c r="F11" s="1">
        <v>0</v>
      </c>
      <c r="G11" s="1">
        <v>0</v>
      </c>
      <c r="H11" s="1">
        <f t="shared" si="1"/>
        <v>2467689.11</v>
      </c>
    </row>
    <row r="12" spans="1:8" x14ac:dyDescent="0.2">
      <c r="A12" s="1">
        <v>8109</v>
      </c>
      <c r="C12" s="1">
        <v>716684.02</v>
      </c>
      <c r="D12" s="1">
        <v>0</v>
      </c>
      <c r="E12" s="1">
        <f t="shared" si="0"/>
        <v>716684.02</v>
      </c>
      <c r="F12" s="1">
        <v>0</v>
      </c>
      <c r="G12" s="1">
        <v>0</v>
      </c>
      <c r="H12" s="1">
        <f t="shared" si="1"/>
        <v>716684.02</v>
      </c>
    </row>
    <row r="16" spans="1:8" x14ac:dyDescent="0.2">
      <c r="B16" s="56" t="s">
        <v>274</v>
      </c>
      <c r="C16" s="55" t="s">
        <v>275</v>
      </c>
      <c r="D16" s="55"/>
      <c r="E16" s="75" t="s">
        <v>276</v>
      </c>
    </row>
    <row r="17" spans="2:5" x14ac:dyDescent="0.2">
      <c r="B17" s="55" t="s">
        <v>277</v>
      </c>
      <c r="C17" s="55" t="s">
        <v>278</v>
      </c>
      <c r="D17" s="55"/>
      <c r="E17" s="55" t="s">
        <v>279</v>
      </c>
    </row>
    <row r="18" spans="2:5" x14ac:dyDescent="0.2">
      <c r="B18" s="56" t="s">
        <v>280</v>
      </c>
      <c r="C18" s="55" t="s">
        <v>281</v>
      </c>
      <c r="D18" s="56"/>
      <c r="E18" s="56" t="s">
        <v>282</v>
      </c>
    </row>
    <row r="19" spans="2:5" ht="22.5" x14ac:dyDescent="0.2">
      <c r="B19" s="56" t="s">
        <v>283</v>
      </c>
      <c r="C19" s="55" t="s">
        <v>164</v>
      </c>
      <c r="D19" s="56"/>
      <c r="E19" s="56" t="s">
        <v>164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6" t="s">
        <v>272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0">
        <f t="shared" ref="C3:H3" si="0">C4+C9</f>
        <v>0</v>
      </c>
      <c r="D3" s="60">
        <f t="shared" si="0"/>
        <v>0</v>
      </c>
      <c r="E3" s="60">
        <f t="shared" si="0"/>
        <v>0</v>
      </c>
      <c r="F3" s="60">
        <f t="shared" si="0"/>
        <v>0</v>
      </c>
      <c r="G3" s="60">
        <f t="shared" si="0"/>
        <v>0</v>
      </c>
      <c r="H3" s="61">
        <f t="shared" si="0"/>
        <v>0</v>
      </c>
    </row>
    <row r="4" spans="1:8" x14ac:dyDescent="0.2">
      <c r="A4" s="15">
        <v>21110</v>
      </c>
      <c r="B4" s="16" t="s">
        <v>57</v>
      </c>
      <c r="C4" s="62">
        <f t="shared" ref="C4:H4" si="1">SUM(C5:C8)</f>
        <v>0</v>
      </c>
      <c r="D4" s="62">
        <f t="shared" si="1"/>
        <v>0</v>
      </c>
      <c r="E4" s="62">
        <f t="shared" si="1"/>
        <v>0</v>
      </c>
      <c r="F4" s="62">
        <f t="shared" si="1"/>
        <v>0</v>
      </c>
      <c r="G4" s="62">
        <f t="shared" si="1"/>
        <v>0</v>
      </c>
      <c r="H4" s="63">
        <f t="shared" si="1"/>
        <v>0</v>
      </c>
    </row>
    <row r="5" spans="1:8" x14ac:dyDescent="0.2">
      <c r="A5" s="15">
        <v>21111</v>
      </c>
      <c r="B5" s="17" t="s">
        <v>23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74">
        <f>E5-F5</f>
        <v>0</v>
      </c>
    </row>
    <row r="6" spans="1:8" x14ac:dyDescent="0.2">
      <c r="A6" s="15">
        <v>21112</v>
      </c>
      <c r="B6" s="17" t="s">
        <v>24</v>
      </c>
      <c r="C6" s="66">
        <v>0</v>
      </c>
      <c r="D6" s="66">
        <v>0</v>
      </c>
      <c r="E6" s="66">
        <f>C6+D6</f>
        <v>0</v>
      </c>
      <c r="F6" s="66">
        <v>0</v>
      </c>
      <c r="G6" s="66">
        <v>0</v>
      </c>
      <c r="H6" s="74">
        <f t="shared" ref="H6:H8" si="2">E6-F6</f>
        <v>0</v>
      </c>
    </row>
    <row r="7" spans="1:8" x14ac:dyDescent="0.2">
      <c r="A7" s="15">
        <v>21113</v>
      </c>
      <c r="B7" s="17" t="s">
        <v>25</v>
      </c>
      <c r="C7" s="66">
        <v>0</v>
      </c>
      <c r="D7" s="66">
        <v>0</v>
      </c>
      <c r="E7" s="66">
        <f>C7+D7</f>
        <v>0</v>
      </c>
      <c r="F7" s="66">
        <v>0</v>
      </c>
      <c r="G7" s="66">
        <v>0</v>
      </c>
      <c r="H7" s="74">
        <f t="shared" si="2"/>
        <v>0</v>
      </c>
    </row>
    <row r="8" spans="1:8" x14ac:dyDescent="0.2">
      <c r="A8" s="15">
        <v>21114</v>
      </c>
      <c r="B8" s="17" t="s">
        <v>26</v>
      </c>
      <c r="C8" s="66">
        <v>0</v>
      </c>
      <c r="D8" s="66">
        <v>0</v>
      </c>
      <c r="E8" s="66">
        <f>C8+D8</f>
        <v>0</v>
      </c>
      <c r="F8" s="66">
        <v>0</v>
      </c>
      <c r="G8" s="66">
        <v>0</v>
      </c>
      <c r="H8" s="74">
        <f t="shared" si="2"/>
        <v>0</v>
      </c>
    </row>
    <row r="9" spans="1:8" x14ac:dyDescent="0.2">
      <c r="A9" s="20">
        <v>900002</v>
      </c>
      <c r="B9" s="16" t="s">
        <v>44</v>
      </c>
      <c r="C9" s="62">
        <f t="shared" ref="C9:H9" si="3">SUM(C10:C16)</f>
        <v>0</v>
      </c>
      <c r="D9" s="62">
        <f t="shared" si="3"/>
        <v>0</v>
      </c>
      <c r="E9" s="62">
        <f t="shared" si="3"/>
        <v>0</v>
      </c>
      <c r="F9" s="62">
        <f t="shared" si="3"/>
        <v>0</v>
      </c>
      <c r="G9" s="62">
        <f t="shared" si="3"/>
        <v>0</v>
      </c>
      <c r="H9" s="63">
        <f t="shared" si="3"/>
        <v>0</v>
      </c>
    </row>
    <row r="10" spans="1:8" x14ac:dyDescent="0.2">
      <c r="A10" s="15">
        <v>21120</v>
      </c>
      <c r="B10" s="17" t="s">
        <v>28</v>
      </c>
      <c r="C10" s="66">
        <v>0</v>
      </c>
      <c r="D10" s="66">
        <v>0</v>
      </c>
      <c r="E10" s="66">
        <f>+C10+D10</f>
        <v>0</v>
      </c>
      <c r="F10" s="66">
        <v>0</v>
      </c>
      <c r="G10" s="66">
        <v>0</v>
      </c>
      <c r="H10" s="67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66">
        <v>0</v>
      </c>
      <c r="D11" s="66">
        <v>0</v>
      </c>
      <c r="E11" s="66">
        <f t="shared" ref="E11:E16" si="5">+C11+D11</f>
        <v>0</v>
      </c>
      <c r="F11" s="66">
        <v>0</v>
      </c>
      <c r="G11" s="66">
        <v>0</v>
      </c>
      <c r="H11" s="67">
        <f t="shared" si="4"/>
        <v>0</v>
      </c>
    </row>
    <row r="12" spans="1:8" x14ac:dyDescent="0.2">
      <c r="A12" s="15">
        <v>21210</v>
      </c>
      <c r="B12" s="17" t="s">
        <v>29</v>
      </c>
      <c r="C12" s="66">
        <v>0</v>
      </c>
      <c r="D12" s="66">
        <v>0</v>
      </c>
      <c r="E12" s="66">
        <f t="shared" si="5"/>
        <v>0</v>
      </c>
      <c r="F12" s="66">
        <v>0</v>
      </c>
      <c r="G12" s="66">
        <v>0</v>
      </c>
      <c r="H12" s="67">
        <f t="shared" si="4"/>
        <v>0</v>
      </c>
    </row>
    <row r="13" spans="1:8" x14ac:dyDescent="0.2">
      <c r="A13" s="15">
        <v>21220</v>
      </c>
      <c r="B13" s="17" t="s">
        <v>42</v>
      </c>
      <c r="C13" s="66">
        <v>0</v>
      </c>
      <c r="D13" s="66">
        <v>0</v>
      </c>
      <c r="E13" s="66">
        <f t="shared" si="5"/>
        <v>0</v>
      </c>
      <c r="F13" s="66">
        <v>0</v>
      </c>
      <c r="G13" s="66">
        <v>0</v>
      </c>
      <c r="H13" s="67">
        <f t="shared" si="4"/>
        <v>0</v>
      </c>
    </row>
    <row r="14" spans="1:8" x14ac:dyDescent="0.2">
      <c r="A14" s="15">
        <v>22200</v>
      </c>
      <c r="B14" s="17" t="s">
        <v>43</v>
      </c>
      <c r="C14" s="66">
        <v>0</v>
      </c>
      <c r="D14" s="66">
        <v>0</v>
      </c>
      <c r="E14" s="66">
        <f t="shared" si="5"/>
        <v>0</v>
      </c>
      <c r="F14" s="66">
        <v>0</v>
      </c>
      <c r="G14" s="66">
        <v>0</v>
      </c>
      <c r="H14" s="67">
        <f t="shared" si="4"/>
        <v>0</v>
      </c>
    </row>
    <row r="15" spans="1:8" x14ac:dyDescent="0.2">
      <c r="A15" s="21">
        <v>22300</v>
      </c>
      <c r="B15" s="22" t="s">
        <v>58</v>
      </c>
      <c r="C15" s="66">
        <v>0</v>
      </c>
      <c r="D15" s="66">
        <v>0</v>
      </c>
      <c r="E15" s="66">
        <f t="shared" si="5"/>
        <v>0</v>
      </c>
      <c r="F15" s="66">
        <v>0</v>
      </c>
      <c r="G15" s="66">
        <v>0</v>
      </c>
      <c r="H15" s="67">
        <f t="shared" si="4"/>
        <v>0</v>
      </c>
    </row>
    <row r="16" spans="1:8" x14ac:dyDescent="0.2">
      <c r="A16" s="18">
        <v>22400</v>
      </c>
      <c r="B16" s="19" t="s">
        <v>30</v>
      </c>
      <c r="C16" s="68">
        <v>0</v>
      </c>
      <c r="D16" s="68">
        <v>0</v>
      </c>
      <c r="E16" s="68">
        <f t="shared" si="5"/>
        <v>0</v>
      </c>
      <c r="F16" s="68">
        <v>0</v>
      </c>
      <c r="G16" s="68">
        <v>0</v>
      </c>
      <c r="H16" s="69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2020-10-19T15:17:05Z</cp:lastPrinted>
  <dcterms:created xsi:type="dcterms:W3CDTF">2014-02-10T03:37:14Z</dcterms:created>
  <dcterms:modified xsi:type="dcterms:W3CDTF">2020-10-19T15:19:44Z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