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SEG PRIMER TRIMESTRE 2020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15" i="4" l="1"/>
  <c r="H15" i="4" s="1"/>
  <c r="E14" i="4"/>
  <c r="H14" i="4" s="1"/>
  <c r="G54" i="4" l="1"/>
  <c r="F54" i="4"/>
  <c r="D54" i="4"/>
  <c r="H50" i="4"/>
  <c r="H48" i="4"/>
  <c r="H42" i="4"/>
  <c r="H40" i="4"/>
  <c r="E52" i="4"/>
  <c r="H52" i="4" s="1"/>
  <c r="E50" i="4"/>
  <c r="E48" i="4"/>
  <c r="E46" i="4"/>
  <c r="H46" i="4" s="1"/>
  <c r="E44" i="4"/>
  <c r="H44" i="4" s="1"/>
  <c r="E42" i="4"/>
  <c r="E40" i="4"/>
  <c r="C54" i="4"/>
  <c r="G32" i="4"/>
  <c r="F32" i="4"/>
  <c r="H30" i="4"/>
  <c r="H29" i="4"/>
  <c r="E30" i="4"/>
  <c r="E29" i="4"/>
  <c r="E28" i="4"/>
  <c r="H28" i="4" s="1"/>
  <c r="E27" i="4"/>
  <c r="H27" i="4" s="1"/>
  <c r="H32" i="4" s="1"/>
  <c r="D32" i="4"/>
  <c r="C32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8" i="4"/>
  <c r="F18" i="4"/>
  <c r="D18" i="4"/>
  <c r="C18" i="4"/>
  <c r="H54" i="4" l="1"/>
  <c r="E32" i="4"/>
  <c r="E54" i="4"/>
  <c r="H18" i="4"/>
  <c r="E18" i="4"/>
  <c r="H37" i="5" l="1"/>
  <c r="H31" i="5"/>
  <c r="H27" i="5"/>
  <c r="H21" i="5"/>
  <c r="H14" i="5"/>
  <c r="E40" i="5"/>
  <c r="H40" i="5" s="1"/>
  <c r="E39" i="5"/>
  <c r="H39" i="5" s="1"/>
  <c r="E38" i="5"/>
  <c r="H38" i="5" s="1"/>
  <c r="E37" i="5"/>
  <c r="E34" i="5"/>
  <c r="H34" i="5" s="1"/>
  <c r="E33" i="5"/>
  <c r="H33" i="5" s="1"/>
  <c r="E32" i="5"/>
  <c r="H32" i="5" s="1"/>
  <c r="E31" i="5"/>
  <c r="E30" i="5"/>
  <c r="H30" i="5" s="1"/>
  <c r="E29" i="5"/>
  <c r="H29" i="5" s="1"/>
  <c r="E28" i="5"/>
  <c r="H28" i="5" s="1"/>
  <c r="H25" i="5" s="1"/>
  <c r="E27" i="5"/>
  <c r="E26" i="5"/>
  <c r="H26" i="5" s="1"/>
  <c r="E23" i="5"/>
  <c r="H23" i="5" s="1"/>
  <c r="E22" i="5"/>
  <c r="H22" i="5" s="1"/>
  <c r="E21" i="5"/>
  <c r="E20" i="5"/>
  <c r="H20" i="5" s="1"/>
  <c r="E19" i="5"/>
  <c r="H19" i="5" s="1"/>
  <c r="E18" i="5"/>
  <c r="H18" i="5" s="1"/>
  <c r="E17" i="5"/>
  <c r="H17" i="5" s="1"/>
  <c r="E14" i="5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E9" i="6"/>
  <c r="H9" i="6" s="1"/>
  <c r="E10" i="6"/>
  <c r="H10" i="6" s="1"/>
  <c r="E11" i="6"/>
  <c r="E12" i="6"/>
  <c r="H76" i="6"/>
  <c r="H72" i="6"/>
  <c r="H68" i="6"/>
  <c r="H64" i="6"/>
  <c r="H60" i="6"/>
  <c r="H56" i="6"/>
  <c r="H40" i="6"/>
  <c r="H36" i="6"/>
  <c r="H28" i="6"/>
  <c r="H12" i="6"/>
  <c r="H11" i="6"/>
  <c r="H8" i="6"/>
  <c r="E76" i="6"/>
  <c r="E75" i="6"/>
  <c r="H75" i="6" s="1"/>
  <c r="E74" i="6"/>
  <c r="H74" i="6" s="1"/>
  <c r="E73" i="6"/>
  <c r="H73" i="6" s="1"/>
  <c r="E72" i="6"/>
  <c r="E71" i="6"/>
  <c r="H71" i="6" s="1"/>
  <c r="E70" i="6"/>
  <c r="H70" i="6" s="1"/>
  <c r="E68" i="6"/>
  <c r="E67" i="6"/>
  <c r="H67" i="6" s="1"/>
  <c r="E66" i="6"/>
  <c r="H66" i="6" s="1"/>
  <c r="E64" i="6"/>
  <c r="E63" i="6"/>
  <c r="H63" i="6" s="1"/>
  <c r="E62" i="6"/>
  <c r="H62" i="6" s="1"/>
  <c r="E61" i="6"/>
  <c r="H61" i="6" s="1"/>
  <c r="E60" i="6"/>
  <c r="E59" i="6"/>
  <c r="H59" i="6" s="1"/>
  <c r="E58" i="6"/>
  <c r="H58" i="6" s="1"/>
  <c r="E56" i="6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E39" i="6"/>
  <c r="H39" i="6" s="1"/>
  <c r="E38" i="6"/>
  <c r="H38" i="6" s="1"/>
  <c r="E37" i="6"/>
  <c r="H37" i="6" s="1"/>
  <c r="E36" i="6"/>
  <c r="E35" i="6"/>
  <c r="H35" i="6" s="1"/>
  <c r="E34" i="6"/>
  <c r="H34" i="6" s="1"/>
  <c r="E33" i="6"/>
  <c r="H33" i="6" s="1"/>
  <c r="E32" i="6"/>
  <c r="H32" i="6" s="1"/>
  <c r="E31" i="6"/>
  <c r="H31" i="6" s="1"/>
  <c r="E30" i="6"/>
  <c r="H30" i="6" s="1"/>
  <c r="E29" i="6"/>
  <c r="H29" i="6" s="1"/>
  <c r="E28" i="6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E57" i="6" s="1"/>
  <c r="H57" i="6" s="1"/>
  <c r="C53" i="6"/>
  <c r="C43" i="6"/>
  <c r="C33" i="6"/>
  <c r="C23" i="6"/>
  <c r="C13" i="6"/>
  <c r="C5" i="6"/>
  <c r="H36" i="5" l="1"/>
  <c r="E43" i="6"/>
  <c r="H43" i="6" s="1"/>
  <c r="E53" i="6"/>
  <c r="H53" i="6" s="1"/>
  <c r="E36" i="5"/>
  <c r="D42" i="5"/>
  <c r="H16" i="5"/>
  <c r="G42" i="5"/>
  <c r="F42" i="5"/>
  <c r="C42" i="5"/>
  <c r="H6" i="5"/>
  <c r="H42" i="5" s="1"/>
  <c r="E6" i="5"/>
  <c r="E16" i="8"/>
  <c r="H6" i="8"/>
  <c r="E23" i="6"/>
  <c r="H23" i="6" s="1"/>
  <c r="F77" i="6"/>
  <c r="G77" i="6"/>
  <c r="E13" i="6"/>
  <c r="H13" i="6" s="1"/>
  <c r="D77" i="6"/>
  <c r="C77" i="6"/>
  <c r="E5" i="6"/>
  <c r="E25" i="5"/>
  <c r="E16" i="5"/>
  <c r="H16" i="8"/>
  <c r="E42" i="5" l="1"/>
  <c r="E77" i="6"/>
  <c r="H5" i="6"/>
  <c r="H77" i="6" s="1"/>
</calcChain>
</file>

<file path=xl/sharedStrings.xml><?xml version="1.0" encoding="utf-8"?>
<sst xmlns="http://schemas.openxmlformats.org/spreadsheetml/2006/main" count="253" uniqueCount="154">
  <si>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</si>
  <si>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</si>
  <si>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</si>
  <si>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</si>
  <si>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</si>
  <si>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</si>
  <si>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</si>
  <si>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</si>
  <si>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</si>
  <si>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</si>
  <si>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</si>
  <si>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</si>
  <si>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</si>
  <si>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</si>
  <si>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</si>
  <si>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</si>
  <si>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</si>
  <si>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</si>
  <si>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</si>
  <si>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</si>
  <si>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</si>
  <si>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</si>
  <si>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</si>
  <si>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</si>
  <si>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</si>
  <si>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</si>
  <si>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</si>
  <si>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</si>
  <si>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</si>
  <si>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</si>
  <si>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</si>
  <si>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</si>
  <si>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</si>
  <si>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</si>
  <si>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</si>
  <si>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</si>
  <si>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</si>
  <si>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</si>
  <si>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</si>
  <si>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</si>
  <si>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</si>
  <si>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</si>
  <si>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</si>
  <si>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</si>
  <si>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</si>
  <si>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</si>
  <si>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</si>
  <si>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</si>
  <si>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</si>
  <si>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</si>
  <si>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</si>
  <si>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</si>
  <si>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</si>
  <si>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</si>
  <si>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</si>
  <si>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</si>
  <si>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</si>
  <si>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</si>
  <si>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</si>
  <si>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</si>
  <si>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</si>
  <si>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</si>
  <si>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</si>
  <si>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</si>
  <si>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</si>
  <si>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</si>
  <si>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</si>
  <si>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</si>
  <si>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</si>
  <si>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</si>
  <si>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</si>
  <si>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</si>
  <si>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</si>
  <si>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</si>
  <si>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</si>
  <si>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</si>
  <si>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</si>
  <si>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</si>
  <si>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</si>
  <si>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</si>
  <si>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</si>
  <si>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</si>
  <si>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</si>
  <si>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</si>
  <si>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</si>
  <si>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</si>
  <si>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</si>
  <si>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</si>
  <si>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</si>
  <si>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</si>
  <si>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</si>
  <si>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</si>
  <si>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</si>
  <si>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</si>
  <si>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</si>
  <si>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</si>
  <si>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</si>
  <si>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</si>
  <si>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</si>
  <si>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</si>
  <si>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</si>
  <si>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</si>
  <si>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</si>
  <si>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</si>
  <si>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</si>
  <si>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</si>
  <si>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</si>
  <si>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</si>
  <si>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</si>
  <si>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</si>
  <si>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</si>
  <si>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</si>
  <si>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</si>
  <si>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</si>
  <si>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</si>
  <si>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</si>
  <si>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</si>
  <si>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</si>
  <si>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</si>
  <si>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</si>
  <si>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</si>
  <si>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</si>
  <si>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</si>
  <si>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</si>
  <si>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</si>
  <si>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</si>
  <si>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</si>
  <si>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</si>
  <si>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MUNICIPAL DE AGUA POTABLE Y ALCANTARILLADO PARA EL MUNICIPIO DE SALVATIERRA GTO
ESTADO ANALÍTICO DEL EJERCICIO DEL PRESUPUESTO DE EGRESOS
Clasificación por Objeto del Gasto (Capítulo y Concepto)
Del 1 de Enero al AL 31 DE MARZO DEL 2020</t>
  </si>
  <si>
    <t>SISTEMA MUNICIPAL DE AGUA POTABLE Y ALCANTARILLADO PARA EL MUNICIPIO DE SALVATIERRA GTO
ESTADO ANALÍTICO DEL EJERCICIO DEL PRESUPUESTO DE EGRESOS
Clasificación Económica (por Tipo de Gasto)
Del 1 de Enero al AL 31 DE MARZO DEL 2020</t>
  </si>
  <si>
    <t>DIRECCION GENERAL</t>
  </si>
  <si>
    <t>ADMINISTRACION</t>
  </si>
  <si>
    <t>CULTURA DEL AGUA</t>
  </si>
  <si>
    <t>COMERCIALIZACION</t>
  </si>
  <si>
    <t>COM. RURALES</t>
  </si>
  <si>
    <t>PRODUCCION</t>
  </si>
  <si>
    <t>ALCANTARILLADO</t>
  </si>
  <si>
    <t>REDES DE AGUA</t>
  </si>
  <si>
    <t>PLANTA DE TRATAMIENTO</t>
  </si>
  <si>
    <t>SISTEMA MUNICIPAL DE AGUA POTABLE Y ALCANTARILLADO PARA EL MUNICIPIO DE SALVATIERRA GTO
ESTADO ANALÍTICO DEL EJERCICIO DEL PRESUPUESTO DE EGRESOS
Clasificación Administrativa
Del 1 de Enero al AL 31 DE MARZO DEL 2020</t>
  </si>
  <si>
    <t>Gobierno (Federal/Estatal/Municipal) de SISTEMA MUNICIPAL DE AGUA POTABLE Y ALCANTARILLADO PARA EL MUNICIPIO DE SALVATIERRA GTO
Estado Analítico del Ejercicio del Presupuesto de Egresos
Clasificación Administrativa
Del 1 de Enero al AL 31 DE MARZO DEL 2020</t>
  </si>
  <si>
    <t>Sector Paraestatal del Gobierno (Federal/Estatal/Municipal) de SISTEMA MUNICIPAL DE AGUA POTABLE Y ALCANTARILLADO PARA EL MUNICIPIO DE SALVATIERRA GTO
Estado Analítico del Ejercicio del Presupuesto de Egresos
Clasificación Administrativa
Del 1 de Enero al AL 31 DE MARZO DEL 2020</t>
  </si>
  <si>
    <t>SISTEMA MUNICIPAL DE AGUA POTABLE Y ALCANTARILLADO PARA EL MUNICIPIO DE SALVATIERRA GTO
ESTADO ANALÍTICO DEL EJERCICIO DEL PRESUPUESTO DE EGRESOS
Clasificación Funcional (Finalidad y Función)
Del 1 de Enero al AL 31 DE MARZO DEL 2020</t>
  </si>
  <si>
    <t>Bajo protesta de decir verdad declaramos que los Estados Financierosy sus notas,son razonablemente correctos y son responsabilidad del emisor.</t>
  </si>
  <si>
    <t xml:space="preserve"> </t>
  </si>
  <si>
    <t>ELABORO</t>
  </si>
  <si>
    <t>REVISO</t>
  </si>
  <si>
    <t>AUTORIZO</t>
  </si>
  <si>
    <t xml:space="preserve">C.P. Francisco Ramos Ortega </t>
  </si>
  <si>
    <t xml:space="preserve">Ing. Agustin Rosillo Chavez </t>
  </si>
  <si>
    <t>C.P. Karla Alejandrina Lanuza Hernandez</t>
  </si>
  <si>
    <t>Contador General</t>
  </si>
  <si>
    <t>Director general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</si>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</sst>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showGridLines="0" workbookViewId="0">
      <selection activeCell="C83" sqref="C8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4" t="s">
        <v>128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54</v>
      </c>
      <c r="B2" s="60"/>
      <c r="C2" s="54" t="s">
        <v>60</v>
      </c>
      <c r="D2" s="55"/>
      <c r="E2" s="55"/>
      <c r="F2" s="55"/>
      <c r="G2" s="56"/>
      <c r="H2" s="57" t="s">
        <v>59</v>
      </c>
    </row>
    <row r="3" spans="1:8" ht="24.95" customHeight="1" x14ac:dyDescent="0.2">
      <c r="A3" s="61"/>
      <c r="B3" s="62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10222912.51</v>
      </c>
      <c r="D5" s="14">
        <f>SUM(D6:D12)</f>
        <v>4500</v>
      </c>
      <c r="E5" s="14">
        <f>C5+D5</f>
        <v>10227412.51</v>
      </c>
      <c r="F5" s="14">
        <f>SUM(F6:F12)</f>
        <v>1860874.2400000002</v>
      </c>
      <c r="G5" s="14">
        <f>SUM(G6:G12)</f>
        <v>1859224.2400000002</v>
      </c>
      <c r="H5" s="14">
        <f>E5-F5</f>
        <v>8366538.2699999996</v>
      </c>
    </row>
    <row r="6" spans="1:8" x14ac:dyDescent="0.2">
      <c r="A6" s="49">
        <v>1100</v>
      </c>
      <c r="B6" s="11" t="s">
        <v>70</v>
      </c>
      <c r="C6" s="15">
        <v>5891444.5999999996</v>
      </c>
      <c r="D6" s="15">
        <v>0</v>
      </c>
      <c r="E6" s="15">
        <f t="shared" ref="E6:E69" si="0">C6+D6</f>
        <v>5891444.5999999996</v>
      </c>
      <c r="F6" s="15">
        <v>1183522.6200000001</v>
      </c>
      <c r="G6" s="15">
        <v>1183522.6200000001</v>
      </c>
      <c r="H6" s="15">
        <f t="shared" ref="H6:H69" si="1">E6-F6</f>
        <v>4707921.9799999995</v>
      </c>
    </row>
    <row r="7" spans="1:8" x14ac:dyDescent="0.2">
      <c r="A7" s="49">
        <v>1200</v>
      </c>
      <c r="B7" s="11" t="s">
        <v>71</v>
      </c>
      <c r="C7" s="15">
        <v>659961</v>
      </c>
      <c r="D7" s="15">
        <v>0</v>
      </c>
      <c r="E7" s="15">
        <f t="shared" si="0"/>
        <v>659961</v>
      </c>
      <c r="F7" s="15">
        <v>155359.79</v>
      </c>
      <c r="G7" s="15">
        <v>153709.79</v>
      </c>
      <c r="H7" s="15">
        <f t="shared" si="1"/>
        <v>504601.20999999996</v>
      </c>
    </row>
    <row r="8" spans="1:8" x14ac:dyDescent="0.2">
      <c r="A8" s="49">
        <v>1300</v>
      </c>
      <c r="B8" s="11" t="s">
        <v>72</v>
      </c>
      <c r="C8" s="15">
        <v>1009922.08</v>
      </c>
      <c r="D8" s="15">
        <v>0</v>
      </c>
      <c r="E8" s="15">
        <f t="shared" si="0"/>
        <v>1009922.08</v>
      </c>
      <c r="F8" s="15">
        <v>27011.32</v>
      </c>
      <c r="G8" s="15">
        <v>27011.32</v>
      </c>
      <c r="H8" s="15">
        <f t="shared" si="1"/>
        <v>982910.76</v>
      </c>
    </row>
    <row r="9" spans="1:8" x14ac:dyDescent="0.2">
      <c r="A9" s="49">
        <v>1400</v>
      </c>
      <c r="B9" s="11" t="s">
        <v>35</v>
      </c>
      <c r="C9" s="15">
        <v>1312051</v>
      </c>
      <c r="D9" s="15">
        <v>4500</v>
      </c>
      <c r="E9" s="15">
        <f t="shared" si="0"/>
        <v>1316551</v>
      </c>
      <c r="F9" s="15">
        <v>320810.95</v>
      </c>
      <c r="G9" s="15">
        <v>320810.95</v>
      </c>
      <c r="H9" s="15">
        <f t="shared" si="1"/>
        <v>995740.05</v>
      </c>
    </row>
    <row r="10" spans="1:8" x14ac:dyDescent="0.2">
      <c r="A10" s="49">
        <v>1500</v>
      </c>
      <c r="B10" s="11" t="s">
        <v>73</v>
      </c>
      <c r="C10" s="15">
        <v>1349533.83</v>
      </c>
      <c r="D10" s="15">
        <v>0</v>
      </c>
      <c r="E10" s="15">
        <f t="shared" si="0"/>
        <v>1349533.83</v>
      </c>
      <c r="F10" s="15">
        <v>174169.56</v>
      </c>
      <c r="G10" s="15">
        <v>174169.56</v>
      </c>
      <c r="H10" s="15">
        <f t="shared" si="1"/>
        <v>1175364.27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1990403.48</v>
      </c>
      <c r="D13" s="15">
        <f>SUM(D14:D22)</f>
        <v>2271</v>
      </c>
      <c r="E13" s="15">
        <f t="shared" si="0"/>
        <v>1992674.48</v>
      </c>
      <c r="F13" s="15">
        <f>SUM(F14:F22)</f>
        <v>407110.44</v>
      </c>
      <c r="G13" s="15">
        <f>SUM(G14:G22)</f>
        <v>341</v>
      </c>
      <c r="H13" s="15">
        <f t="shared" si="1"/>
        <v>1585564.04</v>
      </c>
    </row>
    <row r="14" spans="1:8" x14ac:dyDescent="0.2">
      <c r="A14" s="49">
        <v>2100</v>
      </c>
      <c r="B14" s="11" t="s">
        <v>75</v>
      </c>
      <c r="C14" s="15">
        <v>218000</v>
      </c>
      <c r="D14" s="15">
        <v>-6733.74</v>
      </c>
      <c r="E14" s="15">
        <f t="shared" si="0"/>
        <v>211266.26</v>
      </c>
      <c r="F14" s="15">
        <v>33855.35</v>
      </c>
      <c r="G14" s="15">
        <v>341</v>
      </c>
      <c r="H14" s="15">
        <f t="shared" si="1"/>
        <v>177410.91</v>
      </c>
    </row>
    <row r="15" spans="1:8" x14ac:dyDescent="0.2">
      <c r="A15" s="49">
        <v>2200</v>
      </c>
      <c r="B15" s="11" t="s">
        <v>76</v>
      </c>
      <c r="C15" s="15">
        <v>30000</v>
      </c>
      <c r="D15" s="15">
        <v>9004.74</v>
      </c>
      <c r="E15" s="15">
        <f t="shared" si="0"/>
        <v>39004.74</v>
      </c>
      <c r="F15" s="15">
        <v>38518.230000000003</v>
      </c>
      <c r="G15" s="15">
        <v>0</v>
      </c>
      <c r="H15" s="15">
        <f t="shared" si="1"/>
        <v>486.50999999999476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1068753.48</v>
      </c>
      <c r="D17" s="15">
        <v>-25192.080000000002</v>
      </c>
      <c r="E17" s="15">
        <f t="shared" si="0"/>
        <v>1043561.4</v>
      </c>
      <c r="F17" s="15">
        <v>96109.05</v>
      </c>
      <c r="G17" s="15">
        <v>0</v>
      </c>
      <c r="H17" s="15">
        <f t="shared" si="1"/>
        <v>947452.35</v>
      </c>
    </row>
    <row r="18" spans="1:8" x14ac:dyDescent="0.2">
      <c r="A18" s="49">
        <v>2500</v>
      </c>
      <c r="B18" s="11" t="s">
        <v>79</v>
      </c>
      <c r="C18" s="15">
        <v>180000</v>
      </c>
      <c r="D18" s="15">
        <v>0</v>
      </c>
      <c r="E18" s="15">
        <f t="shared" si="0"/>
        <v>180000</v>
      </c>
      <c r="F18" s="15">
        <v>13579.32</v>
      </c>
      <c r="G18" s="15">
        <v>0</v>
      </c>
      <c r="H18" s="15">
        <f t="shared" si="1"/>
        <v>166420.68</v>
      </c>
    </row>
    <row r="19" spans="1:8" x14ac:dyDescent="0.2">
      <c r="A19" s="49">
        <v>2600</v>
      </c>
      <c r="B19" s="11" t="s">
        <v>80</v>
      </c>
      <c r="C19" s="15">
        <v>244000</v>
      </c>
      <c r="D19" s="15">
        <v>0</v>
      </c>
      <c r="E19" s="15">
        <f t="shared" si="0"/>
        <v>244000</v>
      </c>
      <c r="F19" s="15">
        <v>56307.61</v>
      </c>
      <c r="G19" s="15">
        <v>0</v>
      </c>
      <c r="H19" s="15">
        <f t="shared" si="1"/>
        <v>187692.39</v>
      </c>
    </row>
    <row r="20" spans="1:8" x14ac:dyDescent="0.2">
      <c r="A20" s="49">
        <v>2700</v>
      </c>
      <c r="B20" s="11" t="s">
        <v>81</v>
      </c>
      <c r="C20" s="15">
        <v>62100</v>
      </c>
      <c r="D20" s="15">
        <v>0</v>
      </c>
      <c r="E20" s="15">
        <f t="shared" si="0"/>
        <v>62100</v>
      </c>
      <c r="F20" s="15">
        <v>0</v>
      </c>
      <c r="G20" s="15">
        <v>0</v>
      </c>
      <c r="H20" s="15">
        <f t="shared" si="1"/>
        <v>62100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187550</v>
      </c>
      <c r="D22" s="15">
        <v>25192.080000000002</v>
      </c>
      <c r="E22" s="15">
        <f t="shared" si="0"/>
        <v>212742.08000000002</v>
      </c>
      <c r="F22" s="15">
        <v>168740.88</v>
      </c>
      <c r="G22" s="15">
        <v>0</v>
      </c>
      <c r="H22" s="15">
        <f t="shared" si="1"/>
        <v>44001.200000000012</v>
      </c>
    </row>
    <row r="23" spans="1:8" x14ac:dyDescent="0.2">
      <c r="A23" s="48" t="s">
        <v>63</v>
      </c>
      <c r="B23" s="7"/>
      <c r="C23" s="15">
        <f>SUM(C24:C32)</f>
        <v>9118767.0099999998</v>
      </c>
      <c r="D23" s="15">
        <f>SUM(D24:D32)</f>
        <v>-6771</v>
      </c>
      <c r="E23" s="15">
        <f t="shared" si="0"/>
        <v>9111996.0099999998</v>
      </c>
      <c r="F23" s="15">
        <f>SUM(F24:F32)</f>
        <v>1628236.72</v>
      </c>
      <c r="G23" s="15">
        <f>SUM(G24:G32)</f>
        <v>43514</v>
      </c>
      <c r="H23" s="15">
        <f t="shared" si="1"/>
        <v>7483759.29</v>
      </c>
    </row>
    <row r="24" spans="1:8" x14ac:dyDescent="0.2">
      <c r="A24" s="49">
        <v>3100</v>
      </c>
      <c r="B24" s="11" t="s">
        <v>84</v>
      </c>
      <c r="C24" s="15">
        <v>7554700.0099999998</v>
      </c>
      <c r="D24" s="15">
        <v>-2271</v>
      </c>
      <c r="E24" s="15">
        <f t="shared" si="0"/>
        <v>7552429.0099999998</v>
      </c>
      <c r="F24" s="15">
        <v>1433990.02</v>
      </c>
      <c r="G24" s="15">
        <v>0</v>
      </c>
      <c r="H24" s="15">
        <f t="shared" si="1"/>
        <v>6118438.9900000002</v>
      </c>
    </row>
    <row r="25" spans="1:8" x14ac:dyDescent="0.2">
      <c r="A25" s="49">
        <v>3200</v>
      </c>
      <c r="B25" s="11" t="s">
        <v>85</v>
      </c>
      <c r="C25" s="15">
        <v>215000</v>
      </c>
      <c r="D25" s="15">
        <v>0</v>
      </c>
      <c r="E25" s="15">
        <f t="shared" si="0"/>
        <v>215000</v>
      </c>
      <c r="F25" s="15">
        <v>47450</v>
      </c>
      <c r="G25" s="15">
        <v>0</v>
      </c>
      <c r="H25" s="15">
        <f t="shared" si="1"/>
        <v>167550</v>
      </c>
    </row>
    <row r="26" spans="1:8" x14ac:dyDescent="0.2">
      <c r="A26" s="49">
        <v>3300</v>
      </c>
      <c r="B26" s="11" t="s">
        <v>86</v>
      </c>
      <c r="C26" s="15">
        <v>5000</v>
      </c>
      <c r="D26" s="15">
        <v>0</v>
      </c>
      <c r="E26" s="15">
        <f t="shared" si="0"/>
        <v>5000</v>
      </c>
      <c r="F26" s="15">
        <v>4956.8999999999996</v>
      </c>
      <c r="G26" s="15">
        <v>0</v>
      </c>
      <c r="H26" s="15">
        <f t="shared" si="1"/>
        <v>43.100000000000364</v>
      </c>
    </row>
    <row r="27" spans="1:8" x14ac:dyDescent="0.2">
      <c r="A27" s="49">
        <v>3400</v>
      </c>
      <c r="B27" s="11" t="s">
        <v>87</v>
      </c>
      <c r="C27" s="15">
        <v>45000</v>
      </c>
      <c r="D27" s="15">
        <v>0</v>
      </c>
      <c r="E27" s="15">
        <f t="shared" si="0"/>
        <v>45000</v>
      </c>
      <c r="F27" s="15">
        <v>10951.81</v>
      </c>
      <c r="G27" s="15">
        <v>0</v>
      </c>
      <c r="H27" s="15">
        <f t="shared" si="1"/>
        <v>34048.19</v>
      </c>
    </row>
    <row r="28" spans="1:8" x14ac:dyDescent="0.2">
      <c r="A28" s="49">
        <v>3500</v>
      </c>
      <c r="B28" s="11" t="s">
        <v>88</v>
      </c>
      <c r="C28" s="15">
        <v>910000</v>
      </c>
      <c r="D28" s="15">
        <v>0</v>
      </c>
      <c r="E28" s="15">
        <f t="shared" si="0"/>
        <v>910000</v>
      </c>
      <c r="F28" s="15">
        <v>75310.95</v>
      </c>
      <c r="G28" s="15">
        <v>0</v>
      </c>
      <c r="H28" s="15">
        <f t="shared" si="1"/>
        <v>834689.05</v>
      </c>
    </row>
    <row r="29" spans="1:8" x14ac:dyDescent="0.2">
      <c r="A29" s="49">
        <v>3600</v>
      </c>
      <c r="B29" s="11" t="s">
        <v>89</v>
      </c>
      <c r="C29" s="15">
        <v>30000</v>
      </c>
      <c r="D29" s="15">
        <v>0</v>
      </c>
      <c r="E29" s="15">
        <f t="shared" si="0"/>
        <v>30000</v>
      </c>
      <c r="F29" s="15">
        <v>4000</v>
      </c>
      <c r="G29" s="15">
        <v>0</v>
      </c>
      <c r="H29" s="15">
        <f t="shared" si="1"/>
        <v>26000</v>
      </c>
    </row>
    <row r="30" spans="1:8" x14ac:dyDescent="0.2">
      <c r="A30" s="49">
        <v>3700</v>
      </c>
      <c r="B30" s="11" t="s">
        <v>90</v>
      </c>
      <c r="C30" s="15">
        <v>15900</v>
      </c>
      <c r="D30" s="15">
        <v>0</v>
      </c>
      <c r="E30" s="15">
        <f t="shared" si="0"/>
        <v>15900</v>
      </c>
      <c r="F30" s="15">
        <v>273.8</v>
      </c>
      <c r="G30" s="15">
        <v>0</v>
      </c>
      <c r="H30" s="15">
        <f t="shared" si="1"/>
        <v>15626.2</v>
      </c>
    </row>
    <row r="31" spans="1:8" x14ac:dyDescent="0.2">
      <c r="A31" s="49">
        <v>3800</v>
      </c>
      <c r="B31" s="11" t="s">
        <v>91</v>
      </c>
      <c r="C31" s="15">
        <v>45000</v>
      </c>
      <c r="D31" s="15">
        <v>-4500</v>
      </c>
      <c r="E31" s="15">
        <f t="shared" si="0"/>
        <v>40500</v>
      </c>
      <c r="F31" s="15">
        <v>411.43</v>
      </c>
      <c r="G31" s="15">
        <v>0</v>
      </c>
      <c r="H31" s="15">
        <f t="shared" si="1"/>
        <v>40088.57</v>
      </c>
    </row>
    <row r="32" spans="1:8" x14ac:dyDescent="0.2">
      <c r="A32" s="49">
        <v>3900</v>
      </c>
      <c r="B32" s="11" t="s">
        <v>19</v>
      </c>
      <c r="C32" s="15">
        <v>298167</v>
      </c>
      <c r="D32" s="15">
        <v>0</v>
      </c>
      <c r="E32" s="15">
        <f t="shared" si="0"/>
        <v>298167</v>
      </c>
      <c r="F32" s="15">
        <v>50891.81</v>
      </c>
      <c r="G32" s="15">
        <v>43514</v>
      </c>
      <c r="H32" s="15">
        <f t="shared" si="1"/>
        <v>247275.19</v>
      </c>
    </row>
    <row r="33" spans="1:8" x14ac:dyDescent="0.2">
      <c r="A33" s="48" t="s">
        <v>64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88000</v>
      </c>
      <c r="D43" s="15">
        <f>SUM(D44:D52)</f>
        <v>0</v>
      </c>
      <c r="E43" s="15">
        <f t="shared" si="0"/>
        <v>88000</v>
      </c>
      <c r="F43" s="15">
        <f>SUM(F44:F52)</f>
        <v>22362.07</v>
      </c>
      <c r="G43" s="15">
        <f>SUM(G44:G52)</f>
        <v>0</v>
      </c>
      <c r="H43" s="15">
        <f t="shared" si="1"/>
        <v>65637.929999999993</v>
      </c>
    </row>
    <row r="44" spans="1:8" x14ac:dyDescent="0.2">
      <c r="A44" s="49">
        <v>5100</v>
      </c>
      <c r="B44" s="11" t="s">
        <v>99</v>
      </c>
      <c r="C44" s="15">
        <v>88000</v>
      </c>
      <c r="D44" s="15">
        <v>0</v>
      </c>
      <c r="E44" s="15">
        <f t="shared" si="0"/>
        <v>88000</v>
      </c>
      <c r="F44" s="15">
        <v>22362.07</v>
      </c>
      <c r="G44" s="15">
        <v>0</v>
      </c>
      <c r="H44" s="15">
        <f t="shared" si="1"/>
        <v>65637.929999999993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480000</v>
      </c>
      <c r="D53" s="15">
        <f>SUM(D54:D56)</f>
        <v>0</v>
      </c>
      <c r="E53" s="15">
        <f t="shared" si="0"/>
        <v>480000</v>
      </c>
      <c r="F53" s="15">
        <f>SUM(F54:F56)</f>
        <v>0</v>
      </c>
      <c r="G53" s="15">
        <f>SUM(G54:G56)</f>
        <v>0</v>
      </c>
      <c r="H53" s="15">
        <f t="shared" si="1"/>
        <v>480000</v>
      </c>
    </row>
    <row r="54" spans="1:8" x14ac:dyDescent="0.2">
      <c r="A54" s="49">
        <v>6100</v>
      </c>
      <c r="B54" s="11" t="s">
        <v>108</v>
      </c>
      <c r="C54" s="15">
        <v>480000</v>
      </c>
      <c r="D54" s="15">
        <v>0</v>
      </c>
      <c r="E54" s="15">
        <f t="shared" si="0"/>
        <v>480000</v>
      </c>
      <c r="F54" s="15">
        <v>0</v>
      </c>
      <c r="G54" s="15">
        <v>0</v>
      </c>
      <c r="H54" s="15">
        <f t="shared" si="1"/>
        <v>480000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21900083</v>
      </c>
      <c r="D77" s="17">
        <f t="shared" si="4"/>
        <v>0</v>
      </c>
      <c r="E77" s="17">
        <f t="shared" si="4"/>
        <v>21900083</v>
      </c>
      <c r="F77" s="17">
        <f t="shared" si="4"/>
        <v>3918583.47</v>
      </c>
      <c r="G77" s="17">
        <f t="shared" si="4"/>
        <v>1903079.2400000002</v>
      </c>
      <c r="H77" s="17">
        <f t="shared" si="4"/>
        <v>17981499.529999997</v>
      </c>
    </row>
    <row r="81" spans="2:8" ht="33.75" x14ac:dyDescent="0.2">
      <c r="B81" s="52" t="s">
        <v>143</v>
      </c>
      <c r="C81" s="52"/>
      <c r="D81" s="52" t="s">
        <v>144</v>
      </c>
      <c r="E81" s="53"/>
      <c r="F81" s="53"/>
      <c r="G81" s="53"/>
      <c r="H81" s="53"/>
    </row>
    <row r="82" spans="2:8" x14ac:dyDescent="0.2">
      <c r="B82" s="52"/>
      <c r="C82" s="52"/>
      <c r="D82" s="53"/>
      <c r="E82" s="53"/>
      <c r="F82" s="53"/>
      <c r="G82" s="53"/>
      <c r="H82" s="53"/>
    </row>
    <row r="83" spans="2:8" x14ac:dyDescent="0.2">
      <c r="B83" s="52"/>
      <c r="C83" s="52"/>
      <c r="D83" s="53"/>
      <c r="E83" s="53"/>
      <c r="F83" s="53"/>
      <c r="G83" s="53"/>
      <c r="H83" s="53"/>
    </row>
    <row r="84" spans="2:8" x14ac:dyDescent="0.2">
      <c r="B84" s="52"/>
      <c r="C84" s="52"/>
      <c r="D84" s="53"/>
      <c r="E84" s="53"/>
      <c r="F84" s="53"/>
      <c r="G84" s="53"/>
      <c r="H84" s="53"/>
    </row>
    <row r="85" spans="2:8" x14ac:dyDescent="0.2">
      <c r="B85" s="52"/>
      <c r="C85" s="52"/>
      <c r="D85" s="53"/>
      <c r="E85" s="53"/>
      <c r="F85" s="53"/>
      <c r="G85" s="53"/>
      <c r="H85" s="53"/>
    </row>
    <row r="86" spans="2:8" x14ac:dyDescent="0.2">
      <c r="B86" s="52"/>
      <c r="C86" s="52"/>
      <c r="D86" s="53" t="s">
        <v>144</v>
      </c>
      <c r="E86" s="53"/>
      <c r="F86" s="53"/>
      <c r="G86" s="53"/>
      <c r="H86" s="53"/>
    </row>
    <row r="87" spans="2:8" x14ac:dyDescent="0.2">
      <c r="B87" s="52" t="s">
        <v>145</v>
      </c>
      <c r="C87" s="52"/>
      <c r="D87" s="53" t="s">
        <v>146</v>
      </c>
      <c r="E87" s="53"/>
      <c r="F87" s="53" t="s">
        <v>144</v>
      </c>
      <c r="G87" s="53" t="s">
        <v>147</v>
      </c>
      <c r="H87" s="53"/>
    </row>
    <row r="88" spans="2:8" x14ac:dyDescent="0.2">
      <c r="B88" s="52" t="s">
        <v>148</v>
      </c>
      <c r="C88" s="52"/>
      <c r="D88" s="53" t="s">
        <v>149</v>
      </c>
      <c r="E88" s="53"/>
      <c r="F88" s="53"/>
      <c r="G88" s="53" t="s">
        <v>150</v>
      </c>
      <c r="H88" s="53"/>
    </row>
    <row r="89" spans="2:8" x14ac:dyDescent="0.2">
      <c r="B89" s="52" t="s">
        <v>151</v>
      </c>
      <c r="C89" s="52"/>
      <c r="D89" s="53" t="s">
        <v>152</v>
      </c>
      <c r="E89" s="53"/>
      <c r="F89" s="53"/>
      <c r="G89" s="53" t="s">
        <v>153</v>
      </c>
      <c r="H89" s="5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showGridLines="0" zoomScaleNormal="100" workbookViewId="0">
      <selection activeCell="B32" sqref="B3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4" t="s">
        <v>129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54</v>
      </c>
      <c r="B2" s="60"/>
      <c r="C2" s="54" t="s">
        <v>60</v>
      </c>
      <c r="D2" s="55"/>
      <c r="E2" s="55"/>
      <c r="F2" s="55"/>
      <c r="G2" s="56"/>
      <c r="H2" s="57" t="s">
        <v>59</v>
      </c>
    </row>
    <row r="3" spans="1:8" ht="24.95" customHeight="1" x14ac:dyDescent="0.2">
      <c r="A3" s="61"/>
      <c r="B3" s="62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21332083</v>
      </c>
      <c r="D6" s="50">
        <v>0</v>
      </c>
      <c r="E6" s="50">
        <f>C6+D6</f>
        <v>21332083</v>
      </c>
      <c r="F6" s="50">
        <v>3896221.4</v>
      </c>
      <c r="G6" s="50">
        <v>1903079.24</v>
      </c>
      <c r="H6" s="50">
        <f>E6-F6</f>
        <v>17435861.600000001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568000</v>
      </c>
      <c r="D8" s="50">
        <v>0</v>
      </c>
      <c r="E8" s="50">
        <f>C8+D8</f>
        <v>568000</v>
      </c>
      <c r="F8" s="50">
        <v>22362.07</v>
      </c>
      <c r="G8" s="50">
        <v>0</v>
      </c>
      <c r="H8" s="50">
        <f>E8-F8</f>
        <v>545637.93000000005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21900083</v>
      </c>
      <c r="D16" s="17">
        <f>SUM(D6+D8+D10+D12+D14)</f>
        <v>0</v>
      </c>
      <c r="E16" s="17">
        <f>SUM(E6+E8+E10+E12+E14)</f>
        <v>21900083</v>
      </c>
      <c r="F16" s="17">
        <f t="shared" ref="F16:H16" si="0">SUM(F6+F8+F10+F12+F14)</f>
        <v>3918583.4699999997</v>
      </c>
      <c r="G16" s="17">
        <f t="shared" si="0"/>
        <v>1903079.24</v>
      </c>
      <c r="H16" s="17">
        <f t="shared" si="0"/>
        <v>17981499.530000001</v>
      </c>
    </row>
    <row r="20" spans="2:8" ht="33.75" x14ac:dyDescent="0.2">
      <c r="B20" s="52" t="s">
        <v>143</v>
      </c>
      <c r="C20" s="52"/>
      <c r="D20" s="52" t="s">
        <v>144</v>
      </c>
      <c r="E20" s="53"/>
      <c r="F20" s="53"/>
      <c r="G20" s="53"/>
      <c r="H20" s="53"/>
    </row>
    <row r="21" spans="2:8" x14ac:dyDescent="0.2">
      <c r="B21" s="52"/>
      <c r="C21" s="52"/>
      <c r="D21" s="53"/>
      <c r="E21" s="53"/>
      <c r="F21" s="53"/>
      <c r="G21" s="53"/>
      <c r="H21" s="53"/>
    </row>
    <row r="22" spans="2:8" x14ac:dyDescent="0.2">
      <c r="B22" s="52"/>
      <c r="C22" s="52"/>
      <c r="D22" s="53"/>
      <c r="E22" s="53"/>
      <c r="F22" s="53"/>
      <c r="G22" s="53"/>
      <c r="H22" s="53"/>
    </row>
    <row r="23" spans="2:8" x14ac:dyDescent="0.2">
      <c r="B23" s="52"/>
      <c r="C23" s="52"/>
      <c r="D23" s="53"/>
      <c r="E23" s="53"/>
      <c r="F23" s="53"/>
      <c r="G23" s="53"/>
      <c r="H23" s="53"/>
    </row>
    <row r="24" spans="2:8" x14ac:dyDescent="0.2">
      <c r="B24" s="52"/>
      <c r="C24" s="52"/>
      <c r="D24" s="53"/>
      <c r="E24" s="53"/>
      <c r="F24" s="53"/>
      <c r="G24" s="53"/>
      <c r="H24" s="53"/>
    </row>
    <row r="25" spans="2:8" x14ac:dyDescent="0.2">
      <c r="B25" s="52"/>
      <c r="C25" s="52"/>
      <c r="D25" s="53" t="s">
        <v>144</v>
      </c>
      <c r="E25" s="53"/>
      <c r="F25" s="53"/>
      <c r="G25" s="53"/>
      <c r="H25" s="53"/>
    </row>
    <row r="26" spans="2:8" x14ac:dyDescent="0.2">
      <c r="B26" s="52" t="s">
        <v>145</v>
      </c>
      <c r="C26" s="52"/>
      <c r="D26" s="53" t="s">
        <v>146</v>
      </c>
      <c r="E26" s="53"/>
      <c r="F26" s="53" t="s">
        <v>144</v>
      </c>
      <c r="G26" s="53" t="s">
        <v>147</v>
      </c>
      <c r="H26" s="53"/>
    </row>
    <row r="27" spans="2:8" x14ac:dyDescent="0.2">
      <c r="B27" s="52" t="s">
        <v>148</v>
      </c>
      <c r="C27" s="52"/>
      <c r="D27" s="53" t="s">
        <v>149</v>
      </c>
      <c r="E27" s="53"/>
      <c r="F27" s="53"/>
      <c r="G27" s="53" t="s">
        <v>150</v>
      </c>
      <c r="H27" s="53"/>
    </row>
    <row r="28" spans="2:8" x14ac:dyDescent="0.2">
      <c r="B28" s="52" t="s">
        <v>151</v>
      </c>
      <c r="C28" s="52"/>
      <c r="D28" s="53" t="s">
        <v>152</v>
      </c>
      <c r="E28" s="53"/>
      <c r="F28" s="53"/>
      <c r="G28" s="53" t="s">
        <v>153</v>
      </c>
      <c r="H28" s="5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workbookViewId="0">
      <selection activeCell="B69" sqref="B6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4" t="s">
        <v>139</v>
      </c>
      <c r="B1" s="55"/>
      <c r="C1" s="55"/>
      <c r="D1" s="55"/>
      <c r="E1" s="55"/>
      <c r="F1" s="55"/>
      <c r="G1" s="55"/>
      <c r="H1" s="56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9" t="s">
        <v>54</v>
      </c>
      <c r="B3" s="60"/>
      <c r="C3" s="54" t="s">
        <v>60</v>
      </c>
      <c r="D3" s="55"/>
      <c r="E3" s="55"/>
      <c r="F3" s="55"/>
      <c r="G3" s="56"/>
      <c r="H3" s="57" t="s">
        <v>59</v>
      </c>
    </row>
    <row r="4" spans="1:8" ht="24.95" customHeight="1" x14ac:dyDescent="0.2">
      <c r="A4" s="61"/>
      <c r="B4" s="62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8"/>
    </row>
    <row r="5" spans="1:8" x14ac:dyDescent="0.2">
      <c r="A5" s="63"/>
      <c r="B5" s="64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1106678</v>
      </c>
      <c r="D7" s="15">
        <v>0</v>
      </c>
      <c r="E7" s="15">
        <f>C7+D7</f>
        <v>1106678</v>
      </c>
      <c r="F7" s="15">
        <v>192664.95</v>
      </c>
      <c r="G7" s="15">
        <v>163892.29999999999</v>
      </c>
      <c r="H7" s="15">
        <f>E7-F7</f>
        <v>914013.05</v>
      </c>
    </row>
    <row r="8" spans="1:8" x14ac:dyDescent="0.2">
      <c r="A8" s="4" t="s">
        <v>131</v>
      </c>
      <c r="B8" s="22"/>
      <c r="C8" s="15">
        <v>2206948</v>
      </c>
      <c r="D8" s="15">
        <v>0</v>
      </c>
      <c r="E8" s="15">
        <f t="shared" ref="E8:E13" si="0">C8+D8</f>
        <v>2206948</v>
      </c>
      <c r="F8" s="15">
        <v>428244.91</v>
      </c>
      <c r="G8" s="15">
        <v>311461.86</v>
      </c>
      <c r="H8" s="15">
        <f t="shared" ref="H8:H13" si="1">E8-F8</f>
        <v>1778703.09</v>
      </c>
    </row>
    <row r="9" spans="1:8" x14ac:dyDescent="0.2">
      <c r="A9" s="4" t="s">
        <v>132</v>
      </c>
      <c r="B9" s="22"/>
      <c r="C9" s="15">
        <v>261926.27</v>
      </c>
      <c r="D9" s="15">
        <v>0</v>
      </c>
      <c r="E9" s="15">
        <f t="shared" si="0"/>
        <v>261926.27</v>
      </c>
      <c r="F9" s="15">
        <v>35795.839999999997</v>
      </c>
      <c r="G9" s="15">
        <v>35384.410000000003</v>
      </c>
      <c r="H9" s="15">
        <f t="shared" si="1"/>
        <v>226130.43</v>
      </c>
    </row>
    <row r="10" spans="1:8" x14ac:dyDescent="0.2">
      <c r="A10" s="4" t="s">
        <v>133</v>
      </c>
      <c r="B10" s="22"/>
      <c r="C10" s="15">
        <v>2821193.72</v>
      </c>
      <c r="D10" s="15">
        <v>0</v>
      </c>
      <c r="E10" s="15">
        <f t="shared" si="0"/>
        <v>2821193.72</v>
      </c>
      <c r="F10" s="15">
        <v>535455.05000000005</v>
      </c>
      <c r="G10" s="15">
        <v>444095.16</v>
      </c>
      <c r="H10" s="15">
        <f t="shared" si="1"/>
        <v>2285738.67</v>
      </c>
    </row>
    <row r="11" spans="1:8" x14ac:dyDescent="0.2">
      <c r="A11" s="4" t="s">
        <v>134</v>
      </c>
      <c r="B11" s="22"/>
      <c r="C11" s="15">
        <v>474078.53</v>
      </c>
      <c r="D11" s="15">
        <v>0</v>
      </c>
      <c r="E11" s="15">
        <f t="shared" si="0"/>
        <v>474078.53</v>
      </c>
      <c r="F11" s="15">
        <v>114529.13</v>
      </c>
      <c r="G11" s="15">
        <v>114529.13</v>
      </c>
      <c r="H11" s="15">
        <f t="shared" si="1"/>
        <v>359549.4</v>
      </c>
    </row>
    <row r="12" spans="1:8" x14ac:dyDescent="0.2">
      <c r="A12" s="4" t="s">
        <v>135</v>
      </c>
      <c r="B12" s="22"/>
      <c r="C12" s="15">
        <v>9767714.7100000009</v>
      </c>
      <c r="D12" s="15">
        <v>0</v>
      </c>
      <c r="E12" s="15">
        <f t="shared" si="0"/>
        <v>9767714.7100000009</v>
      </c>
      <c r="F12" s="15">
        <v>1702221.53</v>
      </c>
      <c r="G12" s="15">
        <v>208508.9</v>
      </c>
      <c r="H12" s="15">
        <f t="shared" si="1"/>
        <v>8065493.1800000006</v>
      </c>
    </row>
    <row r="13" spans="1:8" x14ac:dyDescent="0.2">
      <c r="A13" s="4" t="s">
        <v>136</v>
      </c>
      <c r="B13" s="22"/>
      <c r="C13" s="15">
        <v>2077170.64</v>
      </c>
      <c r="D13" s="15">
        <v>0</v>
      </c>
      <c r="E13" s="15">
        <f t="shared" si="0"/>
        <v>2077170.64</v>
      </c>
      <c r="F13" s="15">
        <v>370732.51</v>
      </c>
      <c r="G13" s="15">
        <v>181725.94</v>
      </c>
      <c r="H13" s="15">
        <f t="shared" si="1"/>
        <v>1706438.13</v>
      </c>
    </row>
    <row r="14" spans="1:8" x14ac:dyDescent="0.2">
      <c r="A14" s="4" t="s">
        <v>137</v>
      </c>
      <c r="B14" s="22"/>
      <c r="C14" s="15">
        <v>2467689.11</v>
      </c>
      <c r="D14" s="15">
        <v>0</v>
      </c>
      <c r="E14" s="15">
        <f t="shared" ref="E14" si="2">C14+D14</f>
        <v>2467689.11</v>
      </c>
      <c r="F14" s="15">
        <v>412001.53</v>
      </c>
      <c r="G14" s="15">
        <v>320783.62</v>
      </c>
      <c r="H14" s="15">
        <f t="shared" ref="H14" si="3">E14-F14</f>
        <v>2055687.5799999998</v>
      </c>
    </row>
    <row r="15" spans="1:8" x14ac:dyDescent="0.2">
      <c r="A15" s="4" t="s">
        <v>138</v>
      </c>
      <c r="B15" s="22"/>
      <c r="C15" s="15">
        <v>716684.02</v>
      </c>
      <c r="D15" s="15">
        <v>0</v>
      </c>
      <c r="E15" s="15">
        <f t="shared" ref="E15" si="4">C15+D15</f>
        <v>716684.02</v>
      </c>
      <c r="F15" s="15">
        <v>126938.02</v>
      </c>
      <c r="G15" s="15">
        <v>122697.92</v>
      </c>
      <c r="H15" s="15">
        <f t="shared" ref="H15" si="5">E15-F15</f>
        <v>589746</v>
      </c>
    </row>
    <row r="16" spans="1:8" x14ac:dyDescent="0.2">
      <c r="A16" s="4"/>
      <c r="B16" s="22"/>
      <c r="C16" s="15"/>
      <c r="D16" s="15"/>
      <c r="E16" s="15"/>
      <c r="F16" s="15"/>
      <c r="G16" s="15"/>
      <c r="H16" s="15"/>
    </row>
    <row r="17" spans="1:8" x14ac:dyDescent="0.2">
      <c r="A17" s="4"/>
      <c r="B17" s="25"/>
      <c r="C17" s="16"/>
      <c r="D17" s="16"/>
      <c r="E17" s="16"/>
      <c r="F17" s="16"/>
      <c r="G17" s="16"/>
      <c r="H17" s="16"/>
    </row>
    <row r="18" spans="1:8" x14ac:dyDescent="0.2">
      <c r="A18" s="26"/>
      <c r="B18" s="47" t="s">
        <v>53</v>
      </c>
      <c r="C18" s="23">
        <f t="shared" ref="C18:H18" si="6">SUM(C7:C17)</f>
        <v>21900083</v>
      </c>
      <c r="D18" s="23">
        <f t="shared" si="6"/>
        <v>0</v>
      </c>
      <c r="E18" s="23">
        <f t="shared" si="6"/>
        <v>21900083</v>
      </c>
      <c r="F18" s="23">
        <f t="shared" si="6"/>
        <v>3918583.47</v>
      </c>
      <c r="G18" s="23">
        <f t="shared" si="6"/>
        <v>1903079.2399999998</v>
      </c>
      <c r="H18" s="23">
        <f t="shared" si="6"/>
        <v>17981499.529999997</v>
      </c>
    </row>
    <row r="21" spans="1:8" ht="45" customHeight="1" x14ac:dyDescent="0.2">
      <c r="A21" s="54" t="s">
        <v>140</v>
      </c>
      <c r="B21" s="55"/>
      <c r="C21" s="55"/>
      <c r="D21" s="55"/>
      <c r="E21" s="55"/>
      <c r="F21" s="55"/>
      <c r="G21" s="55"/>
      <c r="H21" s="56"/>
    </row>
    <row r="23" spans="1:8" x14ac:dyDescent="0.2">
      <c r="A23" s="59" t="s">
        <v>54</v>
      </c>
      <c r="B23" s="60"/>
      <c r="C23" s="54" t="s">
        <v>60</v>
      </c>
      <c r="D23" s="55"/>
      <c r="E23" s="55"/>
      <c r="F23" s="55"/>
      <c r="G23" s="56"/>
      <c r="H23" s="57" t="s">
        <v>59</v>
      </c>
    </row>
    <row r="24" spans="1:8" ht="22.5" x14ac:dyDescent="0.2">
      <c r="A24" s="61"/>
      <c r="B24" s="62"/>
      <c r="C24" s="9" t="s">
        <v>55</v>
      </c>
      <c r="D24" s="9" t="s">
        <v>125</v>
      </c>
      <c r="E24" s="9" t="s">
        <v>56</v>
      </c>
      <c r="F24" s="9" t="s">
        <v>57</v>
      </c>
      <c r="G24" s="9" t="s">
        <v>58</v>
      </c>
      <c r="H24" s="58"/>
    </row>
    <row r="25" spans="1:8" x14ac:dyDescent="0.2">
      <c r="A25" s="63"/>
      <c r="B25" s="64"/>
      <c r="C25" s="10">
        <v>1</v>
      </c>
      <c r="D25" s="10">
        <v>2</v>
      </c>
      <c r="E25" s="10" t="s">
        <v>126</v>
      </c>
      <c r="F25" s="10">
        <v>4</v>
      </c>
      <c r="G25" s="10">
        <v>5</v>
      </c>
      <c r="H25" s="10" t="s">
        <v>127</v>
      </c>
    </row>
    <row r="26" spans="1:8" x14ac:dyDescent="0.2">
      <c r="A26" s="28"/>
      <c r="B26" s="29"/>
      <c r="C26" s="33"/>
      <c r="D26" s="33"/>
      <c r="E26" s="33"/>
      <c r="F26" s="33"/>
      <c r="G26" s="33"/>
      <c r="H26" s="33"/>
    </row>
    <row r="27" spans="1:8" x14ac:dyDescent="0.2">
      <c r="A27" s="4" t="s">
        <v>8</v>
      </c>
      <c r="B27" s="2"/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E27-F27</f>
        <v>0</v>
      </c>
    </row>
    <row r="28" spans="1:8" x14ac:dyDescent="0.2">
      <c r="A28" s="4" t="s">
        <v>9</v>
      </c>
      <c r="B28" s="2"/>
      <c r="C28" s="34">
        <v>0</v>
      </c>
      <c r="D28" s="34">
        <v>0</v>
      </c>
      <c r="E28" s="34">
        <f t="shared" ref="E28:E30" si="7">C28+D28</f>
        <v>0</v>
      </c>
      <c r="F28" s="34">
        <v>0</v>
      </c>
      <c r="G28" s="34">
        <v>0</v>
      </c>
      <c r="H28" s="34">
        <f t="shared" ref="H28:H30" si="8">E28-F28</f>
        <v>0</v>
      </c>
    </row>
    <row r="29" spans="1:8" x14ac:dyDescent="0.2">
      <c r="A29" s="4" t="s">
        <v>10</v>
      </c>
      <c r="B29" s="2"/>
      <c r="C29" s="34">
        <v>0</v>
      </c>
      <c r="D29" s="34">
        <v>0</v>
      </c>
      <c r="E29" s="34">
        <f t="shared" si="7"/>
        <v>0</v>
      </c>
      <c r="F29" s="34">
        <v>0</v>
      </c>
      <c r="G29" s="34">
        <v>0</v>
      </c>
      <c r="H29" s="34">
        <f t="shared" si="8"/>
        <v>0</v>
      </c>
    </row>
    <row r="30" spans="1:8" x14ac:dyDescent="0.2">
      <c r="A30" s="4" t="s">
        <v>11</v>
      </c>
      <c r="B30" s="2"/>
      <c r="C30" s="34">
        <v>0</v>
      </c>
      <c r="D30" s="34">
        <v>0</v>
      </c>
      <c r="E30" s="34">
        <f t="shared" si="7"/>
        <v>0</v>
      </c>
      <c r="F30" s="34">
        <v>0</v>
      </c>
      <c r="G30" s="34">
        <v>0</v>
      </c>
      <c r="H30" s="34">
        <f t="shared" si="8"/>
        <v>0</v>
      </c>
    </row>
    <row r="31" spans="1:8" x14ac:dyDescent="0.2">
      <c r="A31" s="4"/>
      <c r="B31" s="2"/>
      <c r="C31" s="35"/>
      <c r="D31" s="35"/>
      <c r="E31" s="35"/>
      <c r="F31" s="35"/>
      <c r="G31" s="35"/>
      <c r="H31" s="35"/>
    </row>
    <row r="32" spans="1:8" x14ac:dyDescent="0.2">
      <c r="A32" s="26"/>
      <c r="B32" s="47" t="s">
        <v>53</v>
      </c>
      <c r="C32" s="23">
        <f>SUM(C27:C31)</f>
        <v>0</v>
      </c>
      <c r="D32" s="23">
        <f>SUM(D27:D31)</f>
        <v>0</v>
      </c>
      <c r="E32" s="23">
        <f>SUM(E27:E30)</f>
        <v>0</v>
      </c>
      <c r="F32" s="23">
        <f>SUM(F27:F30)</f>
        <v>0</v>
      </c>
      <c r="G32" s="23">
        <f>SUM(G27:G30)</f>
        <v>0</v>
      </c>
      <c r="H32" s="23">
        <f>SUM(H27:H30)</f>
        <v>0</v>
      </c>
    </row>
    <row r="35" spans="1:8" ht="45" customHeight="1" x14ac:dyDescent="0.2">
      <c r="A35" s="54" t="s">
        <v>141</v>
      </c>
      <c r="B35" s="55"/>
      <c r="C35" s="55"/>
      <c r="D35" s="55"/>
      <c r="E35" s="55"/>
      <c r="F35" s="55"/>
      <c r="G35" s="55"/>
      <c r="H35" s="56"/>
    </row>
    <row r="36" spans="1:8" x14ac:dyDescent="0.2">
      <c r="A36" s="59" t="s">
        <v>54</v>
      </c>
      <c r="B36" s="60"/>
      <c r="C36" s="54" t="s">
        <v>60</v>
      </c>
      <c r="D36" s="55"/>
      <c r="E36" s="55"/>
      <c r="F36" s="55"/>
      <c r="G36" s="56"/>
      <c r="H36" s="57" t="s">
        <v>59</v>
      </c>
    </row>
    <row r="37" spans="1:8" ht="22.5" x14ac:dyDescent="0.2">
      <c r="A37" s="61"/>
      <c r="B37" s="62"/>
      <c r="C37" s="9" t="s">
        <v>55</v>
      </c>
      <c r="D37" s="9" t="s">
        <v>125</v>
      </c>
      <c r="E37" s="9" t="s">
        <v>56</v>
      </c>
      <c r="F37" s="9" t="s">
        <v>57</v>
      </c>
      <c r="G37" s="9" t="s">
        <v>58</v>
      </c>
      <c r="H37" s="58"/>
    </row>
    <row r="38" spans="1:8" x14ac:dyDescent="0.2">
      <c r="A38" s="63"/>
      <c r="B38" s="64"/>
      <c r="C38" s="10">
        <v>1</v>
      </c>
      <c r="D38" s="10">
        <v>2</v>
      </c>
      <c r="E38" s="10" t="s">
        <v>126</v>
      </c>
      <c r="F38" s="10">
        <v>4</v>
      </c>
      <c r="G38" s="10">
        <v>5</v>
      </c>
      <c r="H38" s="10" t="s">
        <v>127</v>
      </c>
    </row>
    <row r="39" spans="1:8" x14ac:dyDescent="0.2">
      <c r="A39" s="28"/>
      <c r="B39" s="29"/>
      <c r="C39" s="33"/>
      <c r="D39" s="33"/>
      <c r="E39" s="33"/>
      <c r="F39" s="33"/>
      <c r="G39" s="33"/>
      <c r="H39" s="33"/>
    </row>
    <row r="40" spans="1:8" ht="22.5" x14ac:dyDescent="0.2">
      <c r="A40" s="4"/>
      <c r="B40" s="31" t="s">
        <v>13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x14ac:dyDescent="0.2">
      <c r="A42" s="4"/>
      <c r="B42" s="31" t="s">
        <v>12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14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26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27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2.5" x14ac:dyDescent="0.2">
      <c r="A50" s="4"/>
      <c r="B50" s="31" t="s">
        <v>34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x14ac:dyDescent="0.2">
      <c r="A52" s="4"/>
      <c r="B52" s="31" t="s">
        <v>15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30"/>
      <c r="B53" s="32"/>
      <c r="C53" s="35"/>
      <c r="D53" s="35"/>
      <c r="E53" s="35"/>
      <c r="F53" s="35"/>
      <c r="G53" s="35"/>
      <c r="H53" s="35"/>
    </row>
    <row r="54" spans="1:8" x14ac:dyDescent="0.2">
      <c r="A54" s="26"/>
      <c r="B54" s="47" t="s">
        <v>53</v>
      </c>
      <c r="C54" s="23">
        <f t="shared" ref="C54:H54" si="9">SUM(C40:C52)</f>
        <v>0</v>
      </c>
      <c r="D54" s="23">
        <f t="shared" si="9"/>
        <v>0</v>
      </c>
      <c r="E54" s="23">
        <f t="shared" si="9"/>
        <v>0</v>
      </c>
      <c r="F54" s="23">
        <f t="shared" si="9"/>
        <v>0</v>
      </c>
      <c r="G54" s="23">
        <f t="shared" si="9"/>
        <v>0</v>
      </c>
      <c r="H54" s="23">
        <f t="shared" si="9"/>
        <v>0</v>
      </c>
    </row>
    <row r="57" spans="1:8" ht="33.75" x14ac:dyDescent="0.2">
      <c r="B57" s="52" t="s">
        <v>143</v>
      </c>
      <c r="C57" s="52"/>
      <c r="D57" s="52" t="s">
        <v>144</v>
      </c>
      <c r="E57" s="53"/>
      <c r="F57" s="53"/>
      <c r="G57" s="53"/>
      <c r="H57" s="53"/>
    </row>
    <row r="58" spans="1:8" x14ac:dyDescent="0.2">
      <c r="B58" s="52"/>
      <c r="C58" s="52"/>
      <c r="D58" s="53"/>
      <c r="E58" s="53"/>
      <c r="F58" s="53"/>
      <c r="G58" s="53"/>
      <c r="H58" s="53"/>
    </row>
    <row r="59" spans="1:8" x14ac:dyDescent="0.2">
      <c r="B59" s="52"/>
      <c r="C59" s="52"/>
      <c r="D59" s="53"/>
      <c r="E59" s="53"/>
      <c r="F59" s="53"/>
      <c r="G59" s="53"/>
      <c r="H59" s="53"/>
    </row>
    <row r="60" spans="1:8" x14ac:dyDescent="0.2">
      <c r="B60" s="52"/>
      <c r="C60" s="52"/>
      <c r="D60" s="53"/>
      <c r="E60" s="53"/>
      <c r="F60" s="53"/>
      <c r="G60" s="53"/>
      <c r="H60" s="53"/>
    </row>
    <row r="61" spans="1:8" x14ac:dyDescent="0.2">
      <c r="B61" s="52"/>
      <c r="C61" s="52"/>
      <c r="D61" s="53"/>
      <c r="E61" s="53"/>
      <c r="F61" s="53"/>
      <c r="G61" s="53"/>
      <c r="H61" s="53"/>
    </row>
    <row r="62" spans="1:8" x14ac:dyDescent="0.2">
      <c r="B62" s="52"/>
      <c r="C62" s="52"/>
      <c r="D62" s="53" t="s">
        <v>144</v>
      </c>
      <c r="E62" s="53"/>
      <c r="F62" s="53"/>
      <c r="G62" s="53"/>
      <c r="H62" s="53"/>
    </row>
    <row r="63" spans="1:8" x14ac:dyDescent="0.2">
      <c r="B63" s="52" t="s">
        <v>145</v>
      </c>
      <c r="C63" s="52"/>
      <c r="D63" s="53" t="s">
        <v>146</v>
      </c>
      <c r="E63" s="53"/>
      <c r="F63" s="53" t="s">
        <v>144</v>
      </c>
      <c r="G63" s="53" t="s">
        <v>147</v>
      </c>
      <c r="H63" s="53"/>
    </row>
    <row r="64" spans="1:8" x14ac:dyDescent="0.2">
      <c r="B64" s="52" t="s">
        <v>148</v>
      </c>
      <c r="C64" s="52"/>
      <c r="D64" s="53" t="s">
        <v>149</v>
      </c>
      <c r="E64" s="53"/>
      <c r="F64" s="53"/>
      <c r="G64" s="53" t="s">
        <v>150</v>
      </c>
      <c r="H64" s="53"/>
    </row>
    <row r="65" spans="2:8" x14ac:dyDescent="0.2">
      <c r="B65" s="52" t="s">
        <v>151</v>
      </c>
      <c r="C65" s="52"/>
      <c r="D65" s="53" t="s">
        <v>152</v>
      </c>
      <c r="E65" s="53"/>
      <c r="F65" s="53"/>
      <c r="G65" s="53" t="s">
        <v>153</v>
      </c>
      <c r="H65" s="53"/>
    </row>
  </sheetData>
  <sheetProtection formatCells="0" formatColumns="0" formatRows="0" insertRows="0" deleteRows="0" autoFilter="0"/>
  <mergeCells count="12">
    <mergeCell ref="A35:H35"/>
    <mergeCell ref="A36:B38"/>
    <mergeCell ref="C36:G36"/>
    <mergeCell ref="H36:H37"/>
    <mergeCell ref="C23:G23"/>
    <mergeCell ref="H23:H24"/>
    <mergeCell ref="A1:H1"/>
    <mergeCell ref="A3:B5"/>
    <mergeCell ref="A21:H21"/>
    <mergeCell ref="A23:B2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89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abSelected="1" workbookViewId="0">
      <selection activeCell="B56" sqref="B56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4" t="s">
        <v>142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54</v>
      </c>
      <c r="B2" s="60"/>
      <c r="C2" s="54" t="s">
        <v>60</v>
      </c>
      <c r="D2" s="55"/>
      <c r="E2" s="55"/>
      <c r="F2" s="55"/>
      <c r="G2" s="56"/>
      <c r="H2" s="57" t="s">
        <v>59</v>
      </c>
    </row>
    <row r="3" spans="1:8" ht="24.95" customHeight="1" x14ac:dyDescent="0.2">
      <c r="A3" s="61"/>
      <c r="B3" s="62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2468874.27</v>
      </c>
      <c r="D6" s="15">
        <f t="shared" si="0"/>
        <v>0</v>
      </c>
      <c r="E6" s="15">
        <f t="shared" si="0"/>
        <v>2468874.27</v>
      </c>
      <c r="F6" s="15">
        <f t="shared" si="0"/>
        <v>464040.75</v>
      </c>
      <c r="G6" s="15">
        <f t="shared" si="0"/>
        <v>346846.27</v>
      </c>
      <c r="H6" s="15">
        <f t="shared" si="0"/>
        <v>2004833.52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2206948</v>
      </c>
      <c r="D11" s="15">
        <v>0</v>
      </c>
      <c r="E11" s="15">
        <f t="shared" si="1"/>
        <v>2206948</v>
      </c>
      <c r="F11" s="15">
        <v>428244.91</v>
      </c>
      <c r="G11" s="15">
        <v>311461.86</v>
      </c>
      <c r="H11" s="15">
        <f t="shared" si="2"/>
        <v>1778703.09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261926.27</v>
      </c>
      <c r="D14" s="15">
        <v>0</v>
      </c>
      <c r="E14" s="15">
        <f t="shared" si="1"/>
        <v>261926.27</v>
      </c>
      <c r="F14" s="15">
        <v>35795.839999999997</v>
      </c>
      <c r="G14" s="15">
        <v>35384.410000000003</v>
      </c>
      <c r="H14" s="15">
        <f t="shared" si="2"/>
        <v>226130.43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19431208.73</v>
      </c>
      <c r="D16" s="15">
        <f t="shared" si="3"/>
        <v>0</v>
      </c>
      <c r="E16" s="15">
        <f t="shared" si="3"/>
        <v>19431208.73</v>
      </c>
      <c r="F16" s="15">
        <f t="shared" si="3"/>
        <v>3454542.7199999997</v>
      </c>
      <c r="G16" s="15">
        <f t="shared" si="3"/>
        <v>1556232.97</v>
      </c>
      <c r="H16" s="15">
        <f t="shared" si="3"/>
        <v>15976666.010000002</v>
      </c>
    </row>
    <row r="17" spans="1:8" x14ac:dyDescent="0.2">
      <c r="A17" s="38"/>
      <c r="B17" s="42" t="s">
        <v>45</v>
      </c>
      <c r="C17" s="15">
        <v>1823362.02</v>
      </c>
      <c r="D17" s="15">
        <v>0</v>
      </c>
      <c r="E17" s="15">
        <f>C17+D17</f>
        <v>1823362.02</v>
      </c>
      <c r="F17" s="15">
        <v>319602.96999999997</v>
      </c>
      <c r="G17" s="15">
        <v>286590.21999999997</v>
      </c>
      <c r="H17" s="15">
        <f t="shared" ref="H17:H23" si="4">E17-F17</f>
        <v>1503759.05</v>
      </c>
    </row>
    <row r="18" spans="1:8" x14ac:dyDescent="0.2">
      <c r="A18" s="38"/>
      <c r="B18" s="42" t="s">
        <v>28</v>
      </c>
      <c r="C18" s="15">
        <v>17607846.710000001</v>
      </c>
      <c r="D18" s="15">
        <v>0</v>
      </c>
      <c r="E18" s="15">
        <f t="shared" ref="E18:E23" si="5">C18+D18</f>
        <v>17607846.710000001</v>
      </c>
      <c r="F18" s="15">
        <v>3134939.75</v>
      </c>
      <c r="G18" s="15">
        <v>1269642.75</v>
      </c>
      <c r="H18" s="15">
        <f t="shared" si="4"/>
        <v>14472906.960000001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21900083</v>
      </c>
      <c r="D42" s="23">
        <f t="shared" si="12"/>
        <v>0</v>
      </c>
      <c r="E42" s="23">
        <f t="shared" si="12"/>
        <v>21900083</v>
      </c>
      <c r="F42" s="23">
        <f t="shared" si="12"/>
        <v>3918583.4699999997</v>
      </c>
      <c r="G42" s="23">
        <f t="shared" si="12"/>
        <v>1903079.24</v>
      </c>
      <c r="H42" s="23">
        <f t="shared" si="12"/>
        <v>17981499.530000001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46" spans="1:8" ht="22.5" x14ac:dyDescent="0.2">
      <c r="B46" s="52" t="s">
        <v>143</v>
      </c>
      <c r="C46" s="52"/>
      <c r="D46" s="52" t="s">
        <v>144</v>
      </c>
      <c r="E46" s="53"/>
      <c r="F46" s="53"/>
      <c r="G46" s="53"/>
      <c r="H46" s="53"/>
    </row>
    <row r="47" spans="1:8" x14ac:dyDescent="0.2">
      <c r="B47" s="52"/>
      <c r="C47" s="52"/>
      <c r="D47" s="53"/>
      <c r="E47" s="53"/>
      <c r="F47" s="53"/>
      <c r="G47" s="53"/>
      <c r="H47" s="53"/>
    </row>
    <row r="48" spans="1:8" x14ac:dyDescent="0.2">
      <c r="B48" s="52"/>
      <c r="C48" s="52"/>
      <c r="D48" s="53"/>
      <c r="E48" s="53"/>
      <c r="F48" s="53"/>
      <c r="G48" s="53"/>
      <c r="H48" s="53"/>
    </row>
    <row r="49" spans="2:8" x14ac:dyDescent="0.2">
      <c r="B49" s="52"/>
      <c r="C49" s="52"/>
      <c r="D49" s="53"/>
      <c r="E49" s="53"/>
      <c r="F49" s="53"/>
      <c r="G49" s="53"/>
      <c r="H49" s="53"/>
    </row>
    <row r="50" spans="2:8" x14ac:dyDescent="0.2">
      <c r="B50" s="52"/>
      <c r="C50" s="52"/>
      <c r="D50" s="53"/>
      <c r="E50" s="53"/>
      <c r="F50" s="53"/>
      <c r="G50" s="53"/>
      <c r="H50" s="53"/>
    </row>
    <row r="51" spans="2:8" x14ac:dyDescent="0.2">
      <c r="B51" s="52"/>
      <c r="C51" s="52"/>
      <c r="D51" s="53" t="s">
        <v>144</v>
      </c>
      <c r="E51" s="53"/>
      <c r="F51" s="53"/>
      <c r="G51" s="53"/>
      <c r="H51" s="53"/>
    </row>
    <row r="52" spans="2:8" x14ac:dyDescent="0.2">
      <c r="B52" s="52" t="s">
        <v>145</v>
      </c>
      <c r="C52" s="52"/>
      <c r="D52" s="53" t="s">
        <v>146</v>
      </c>
      <c r="E52" s="53"/>
      <c r="F52" s="53" t="s">
        <v>144</v>
      </c>
      <c r="G52" s="53" t="s">
        <v>147</v>
      </c>
      <c r="H52" s="53"/>
    </row>
    <row r="53" spans="2:8" x14ac:dyDescent="0.2">
      <c r="B53" s="52" t="s">
        <v>148</v>
      </c>
      <c r="C53" s="52"/>
      <c r="D53" s="53" t="s">
        <v>149</v>
      </c>
      <c r="E53" s="53"/>
      <c r="F53" s="53"/>
      <c r="G53" s="53" t="s">
        <v>150</v>
      </c>
      <c r="H53" s="53"/>
    </row>
    <row r="54" spans="2:8" x14ac:dyDescent="0.2">
      <c r="B54" s="52" t="s">
        <v>151</v>
      </c>
      <c r="C54" s="52"/>
      <c r="D54" s="53" t="s">
        <v>152</v>
      </c>
      <c r="E54" s="53"/>
      <c r="F54" s="53"/>
      <c r="G54" s="53" t="s">
        <v>153</v>
      </c>
      <c r="H54" s="53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2020-04-15T15:57:18Z</cp:lastPrinted>
  <dcterms:created xsi:type="dcterms:W3CDTF">2014-02-10T03:37:14Z</dcterms:created>
  <dcterms:modified xsi:type="dcterms:W3CDTF">2020-04-21T18:47:35Z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